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4-Abril/"/>
    </mc:Choice>
  </mc:AlternateContent>
  <xr:revisionPtr revIDLastSave="0" documentId="8_{9050A4F7-3DE9-4209-A8A5-E74481ACA2DA}" xr6:coauthVersionLast="47" xr6:coauthVersionMax="47" xr10:uidLastSave="{00000000-0000-0000-0000-000000000000}"/>
  <bookViews>
    <workbookView xWindow="-120" yWindow="-120" windowWidth="29040" windowHeight="15720" xr2:uid="{F329D704-6183-4BAC-B7C1-CAE89955A743}"/>
  </bookViews>
  <sheets>
    <sheet name="Hoja2" sheetId="2" r:id="rId1"/>
  </sheets>
  <externalReferences>
    <externalReference r:id="rId2"/>
  </externalReferences>
  <definedNames>
    <definedName name="_xlnm.Print_Area" localSheetId="0">Hoja2!$A$1:$F$115</definedName>
    <definedName name="_xlnm.Print_Titles" localSheetId="0">Hoja2!$1:$7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" i="2" l="1"/>
  <c r="D109" i="2"/>
  <c r="F10" i="2"/>
  <c r="F11" i="2"/>
  <c r="F12" i="2"/>
  <c r="F13" i="2"/>
  <c r="F14" i="2"/>
  <c r="F15" i="2"/>
  <c r="F16" i="2"/>
  <c r="F17" i="2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/>
  <c r="F77" i="2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/>
  <c r="F97" i="2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9" i="2"/>
  <c r="F8" i="2"/>
  <c r="F6" i="2"/>
</calcChain>
</file>

<file path=xl/sharedStrings.xml><?xml version="1.0" encoding="utf-8"?>
<sst xmlns="http://schemas.openxmlformats.org/spreadsheetml/2006/main" count="117" uniqueCount="90">
  <si>
    <t>Superintendencia de Pensiones</t>
  </si>
  <si>
    <t>Banco de Reservas de la República Dominicana</t>
  </si>
  <si>
    <t>Del 01 al 30 de Abril del 2025</t>
  </si>
  <si>
    <t>Cuenta Bancaria No. 010-246135-0</t>
  </si>
  <si>
    <t>Fecha</t>
  </si>
  <si>
    <t>No. Ck/Transf</t>
  </si>
  <si>
    <t>Descripción</t>
  </si>
  <si>
    <t>Crédito</t>
  </si>
  <si>
    <t>Débito</t>
  </si>
  <si>
    <t>Balance</t>
  </si>
  <si>
    <t>Impuesto del 0.15%</t>
  </si>
  <si>
    <t>Colector Impuestos Internos</t>
  </si>
  <si>
    <t>Ajuste Por Reclamo Imp. 0.15 TSS</t>
  </si>
  <si>
    <t>Ajuste Por Reclamo Imp. 0.15 DGII</t>
  </si>
  <si>
    <t>Ingresos Por Maternidad</t>
  </si>
  <si>
    <t>Transferencia hacia la cuenta Nómina 1ra Qna.</t>
  </si>
  <si>
    <t>Pago Nómina Financiamiento de Vehículos</t>
  </si>
  <si>
    <t>Pago Nómina Alimentación Militar</t>
  </si>
  <si>
    <t>Pago Nómina Compensación por Resultado y Combustible</t>
  </si>
  <si>
    <t>Pago Nómina Bono Por Antigüedad</t>
  </si>
  <si>
    <t>Pago Nómina Bono Vacacional</t>
  </si>
  <si>
    <t>Pago Nómina Eventual 1ra Qna.</t>
  </si>
  <si>
    <t xml:space="preserve">Pagos Viaticos </t>
  </si>
  <si>
    <t>Transferencia desde la cuenta Operaciones</t>
  </si>
  <si>
    <t>Seguros Reservas, S.A.</t>
  </si>
  <si>
    <t>Daysi Montero de Oleo</t>
  </si>
  <si>
    <t>Oficina de Coordinación Presidencial</t>
  </si>
  <si>
    <t xml:space="preserve">Pedro Emilio Concepción Frías </t>
  </si>
  <si>
    <t>GL Promociones, SRL</t>
  </si>
  <si>
    <t>Evel Suplidores, SRL</t>
  </si>
  <si>
    <t>Total</t>
  </si>
  <si>
    <t>Exposystem Innovación Creativa, SRL</t>
  </si>
  <si>
    <t>Petunia´s SRL</t>
  </si>
  <si>
    <t>Pago de Licencia del Modelo Actuarial de Pensiones (OIT)</t>
  </si>
  <si>
    <t>Comisión Transfencia al Exterior</t>
  </si>
  <si>
    <t>Ceo Solutions Co SRL</t>
  </si>
  <si>
    <t>Medios Jumarpo, SRL</t>
  </si>
  <si>
    <t>Ricardo Oscar Gonzalez Hernandez</t>
  </si>
  <si>
    <t>Portazolla Investments, SRL</t>
  </si>
  <si>
    <t>Federación Nac. De Trab de Zonas Franca</t>
  </si>
  <si>
    <t>Altice Dominicana, S.A.</t>
  </si>
  <si>
    <t>Seguro Nacional de Salud</t>
  </si>
  <si>
    <t>Administradora de Riesgo de Salud Reservas</t>
  </si>
  <si>
    <t>Apertura de un certificado por un valor de 20M BR</t>
  </si>
  <si>
    <t>Transferencia hacia la cuenta Nómina 2da Qna.</t>
  </si>
  <si>
    <t>Humano Seguros, S.A.</t>
  </si>
  <si>
    <t>Nap del Caribe, Inc</t>
  </si>
  <si>
    <t>Amcher Multiservice, SRL</t>
  </si>
  <si>
    <t>Ayuntamiento del Distrito Nacional</t>
  </si>
  <si>
    <t>Corp. Del Acueducto y Alcantarillado de SD</t>
  </si>
  <si>
    <t>Pago Nómina Nacimiento de Hijos</t>
  </si>
  <si>
    <t>Pago Nómina Bono Personal militar</t>
  </si>
  <si>
    <t>Pago Nómina Eventual 2da Qna.</t>
  </si>
  <si>
    <t>Pago CTD Febrero 2025</t>
  </si>
  <si>
    <t>Pago Nómina Bono Vacacional Completivo</t>
  </si>
  <si>
    <t>COM. TSS-IB</t>
  </si>
  <si>
    <t>PAGO TSS TUBANCO DOP</t>
  </si>
  <si>
    <t>Retención Impuesto Sobre la Renta Jose L. León</t>
  </si>
  <si>
    <t>Deducción de préstamo Empleado Feliz</t>
  </si>
  <si>
    <t>Body Shop Athletic Club, SRL</t>
  </si>
  <si>
    <t>Grupo Diario Libre S.A.</t>
  </si>
  <si>
    <t>Mercado Media Network, SRL</t>
  </si>
  <si>
    <t>Editora Listin Diario, S.A.</t>
  </si>
  <si>
    <t>Totalenergies Marketing Dominican</t>
  </si>
  <si>
    <t>Agencia Multimedios Sociedad de la Información, SRL</t>
  </si>
  <si>
    <t>Luz Marcela De la Cruz Peralta</t>
  </si>
  <si>
    <t>Wind Telecom, S.A.</t>
  </si>
  <si>
    <t>Editora del Caribe, C por A.</t>
  </si>
  <si>
    <t>Versiones SRL</t>
  </si>
  <si>
    <t>Copy Solutions International, S.A.</t>
  </si>
  <si>
    <t>P. Universidad Catolica Madre y Maestra</t>
  </si>
  <si>
    <t>Teorema CE,SRL</t>
  </si>
  <si>
    <t>Aenor Dominicana, SRL</t>
  </si>
  <si>
    <t>Empresa Dist. De Electricidad del Este</t>
  </si>
  <si>
    <t>Indpromedsa Industrial Protection</t>
  </si>
  <si>
    <t>Franki Noel Trinidad Garcia</t>
  </si>
  <si>
    <t>Samuel de Jesus García Matos</t>
  </si>
  <si>
    <t>Codia</t>
  </si>
  <si>
    <t>Fopetcons</t>
  </si>
  <si>
    <t>30/042025</t>
  </si>
  <si>
    <t>Universidad APEC</t>
  </si>
  <si>
    <t>Floristeria Rocema, SRL</t>
  </si>
  <si>
    <t>Sosteniblidad 3RS</t>
  </si>
  <si>
    <t>Magri Designs &amp; Architectural Plans, SRL</t>
  </si>
  <si>
    <t>Pages Solis Inmobiliaria, SRL</t>
  </si>
  <si>
    <t>Manejo de Cuenta</t>
  </si>
  <si>
    <t>Johnson Moreno Cruz</t>
  </si>
  <si>
    <t>Amaury Féliz Flores</t>
  </si>
  <si>
    <t>Encargada de Contabilidad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</si>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</sst>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sz val="12"/>
      <color theme="1"/>
      <name val="Abadi Extra Light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43" fontId="2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/>
    <xf numFmtId="43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right"/>
    </xf>
    <xf numFmtId="43" fontId="2" fillId="0" borderId="2" xfId="0" applyNumberFormat="1" applyFont="1" applyBorder="1" applyAlignment="1">
      <alignment horizontal="center" vertical="center"/>
    </xf>
    <xf numFmtId="43" fontId="2" fillId="2" borderId="3" xfId="0" applyNumberFormat="1" applyFont="1" applyFill="1" applyBorder="1" applyAlignment="1">
      <alignment horizontal="right"/>
    </xf>
    <xf numFmtId="43" fontId="3" fillId="2" borderId="4" xfId="0" applyNumberFormat="1" applyFont="1" applyFill="1" applyBorder="1"/>
    <xf numFmtId="164" fontId="2" fillId="2" borderId="5" xfId="0" applyNumberFormat="1" applyFont="1" applyFill="1" applyBorder="1" applyAlignment="1">
      <alignment horizontal="center"/>
    </xf>
    <xf numFmtId="43" fontId="2" fillId="2" borderId="6" xfId="0" applyNumberFormat="1" applyFont="1" applyFill="1" applyBorder="1" applyAlignment="1">
      <alignment horizontal="center" wrapText="1"/>
    </xf>
    <xf numFmtId="43" fontId="2" fillId="3" borderId="6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3" fillId="0" borderId="0" xfId="0" applyNumberFormat="1" applyFont="1"/>
    <xf numFmtId="14" fontId="3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4" fillId="0" borderId="0" xfId="0" applyFont="1"/>
    <xf numFmtId="43" fontId="4" fillId="0" borderId="0" xfId="1" applyFont="1"/>
    <xf numFmtId="164" fontId="4" fillId="0" borderId="0" xfId="0" applyNumberFormat="1" applyFont="1" applyAlignment="1">
      <alignment horizontal="center"/>
    </xf>
    <xf numFmtId="43" fontId="3" fillId="3" borderId="0" xfId="1" applyFont="1" applyFill="1"/>
    <xf numFmtId="0" fontId="4" fillId="3" borderId="0" xfId="0" applyFont="1" applyFill="1"/>
    <xf numFmtId="43" fontId="4" fillId="3" borderId="0" xfId="1" applyFont="1" applyFill="1"/>
    <xf numFmtId="0" fontId="3" fillId="3" borderId="0" xfId="0" applyFont="1" applyFill="1" applyAlignment="1">
      <alignment horizontal="center"/>
    </xf>
    <xf numFmtId="0" fontId="3" fillId="0" borderId="2" xfId="0" applyFont="1" applyBorder="1" applyAlignment="1">
      <alignment horizontal="right" wrapText="1"/>
    </xf>
    <xf numFmtId="43" fontId="3" fillId="0" borderId="8" xfId="0" applyNumberFormat="1" applyFont="1" applyBorder="1" applyAlignment="1">
      <alignment horizontal="center"/>
    </xf>
    <xf numFmtId="43" fontId="3" fillId="0" borderId="0" xfId="1" applyFont="1" applyBorder="1"/>
    <xf numFmtId="0" fontId="4" fillId="0" borderId="8" xfId="0" applyFont="1" applyBorder="1"/>
    <xf numFmtId="0" fontId="0" fillId="0" borderId="2" xfId="0" applyBorder="1"/>
    <xf numFmtId="164" fontId="3" fillId="0" borderId="2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43" fontId="3" fillId="0" borderId="11" xfId="1" applyFont="1" applyBorder="1"/>
    <xf numFmtId="164" fontId="4" fillId="0" borderId="12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43" fontId="4" fillId="3" borderId="7" xfId="0" applyNumberFormat="1" applyFont="1" applyFill="1" applyBorder="1"/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43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164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4" fontId="4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/>
    <xf numFmtId="0" fontId="5" fillId="3" borderId="2" xfId="0" applyFont="1" applyFill="1" applyBorder="1" applyAlignment="1">
      <alignment horizontal="center"/>
    </xf>
    <xf numFmtId="0" fontId="3" fillId="4" borderId="7" xfId="0" applyFont="1" applyFill="1" applyBorder="1"/>
    <xf numFmtId="0" fontId="3" fillId="3" borderId="9" xfId="0" applyFont="1" applyFill="1" applyBorder="1"/>
    <xf numFmtId="43" fontId="2" fillId="3" borderId="16" xfId="1" applyFont="1" applyFill="1" applyBorder="1" applyAlignment="1">
      <alignment horizontal="center"/>
    </xf>
    <xf numFmtId="43" fontId="2" fillId="3" borderId="16" xfId="1" applyFont="1" applyFill="1" applyBorder="1" applyAlignment="1">
      <alignment horizontal="center" wrapText="1"/>
    </xf>
    <xf numFmtId="43" fontId="2" fillId="2" borderId="4" xfId="0" applyNumberFormat="1" applyFont="1" applyFill="1" applyBorder="1" applyAlignment="1">
      <alignment horizontal="center"/>
    </xf>
    <xf numFmtId="43" fontId="4" fillId="3" borderId="7" xfId="1" applyFont="1" applyFill="1" applyBorder="1"/>
    <xf numFmtId="43" fontId="4" fillId="3" borderId="7" xfId="1" applyFont="1" applyFill="1" applyBorder="1" applyAlignment="1">
      <alignment horizontal="right"/>
    </xf>
    <xf numFmtId="43" fontId="4" fillId="4" borderId="7" xfId="1" applyFont="1" applyFill="1" applyBorder="1"/>
    <xf numFmtId="43" fontId="4" fillId="4" borderId="7" xfId="1" applyFont="1" applyFill="1" applyBorder="1" applyAlignment="1">
      <alignment horizontal="right"/>
    </xf>
    <xf numFmtId="43" fontId="2" fillId="0" borderId="17" xfId="0" applyNumberFormat="1" applyFont="1" applyBorder="1" applyAlignment="1">
      <alignment horizontal="center"/>
    </xf>
    <xf numFmtId="43" fontId="2" fillId="0" borderId="13" xfId="0" applyNumberFormat="1" applyFont="1" applyBorder="1" applyAlignment="1">
      <alignment horizontal="center"/>
    </xf>
    <xf numFmtId="43" fontId="2" fillId="0" borderId="13" xfId="0" applyNumberFormat="1" applyFont="1" applyBorder="1" applyAlignment="1">
      <alignment horizontal="center" vertical="center"/>
    </xf>
    <xf numFmtId="43" fontId="4" fillId="3" borderId="15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333377</xdr:colOff>
      <xdr:row>0</xdr:row>
      <xdr:rowOff>0</xdr:rowOff>
    </xdr:from>
    <xdr:ext cx="2486024" cy="801158"/>
    <xdr:pic>
      <xdr:nvPicPr>
        <xdr:cNvPr id="2" name="Graphic 30">
          <a:extLst>
            <a:ext uri="{FF2B5EF4-FFF2-40B4-BE49-F238E27FC236}">
              <a16:creationId xmlns:a16="http://schemas.microsoft.com/office/drawing/2014/main" id="{A382C91A-D05E-49D7-BEDC-6E6A46B77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7" y="0"/>
          <a:ext cx="2486024" cy="80115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DISPONIBILIDAD%20BANC/2025/Libro%20Banco%20Cuenta%20Regular%202025-.xlsx" TargetMode="External"/><Relationship Id="rId1" Type="http://schemas.openxmlformats.org/officeDocument/2006/relationships/externalLinkPath" Target="/Contabilidad/DISPONIBILIDAD%20BANC/2025/Libro%20Banco%20Cuenta%20Regular%202025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 2025"/>
      <sheetName val="Rep Dinamico Enero"/>
      <sheetName val="Enero 2025 (2)"/>
      <sheetName val="Rep Dinamico Febrero"/>
      <sheetName val="Febrero 2025"/>
      <sheetName val="Rep Dinamico Marzo"/>
      <sheetName val="Marzo 2025"/>
      <sheetName val="Rep Dinamico Abril"/>
      <sheetName val="Abril 2025 "/>
      <sheetName val="Mayo 2025 "/>
    </sheetNames>
    <sheetDataSet>
      <sheetData sheetId="0"/>
      <sheetData sheetId="1"/>
      <sheetData sheetId="2"/>
      <sheetData sheetId="3"/>
      <sheetData sheetId="4"/>
      <sheetData sheetId="5"/>
      <sheetData sheetId="6">
        <row r="111">
          <cell r="F111">
            <v>18650148.120000005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0042-C865-4258-8010-4BCEA7A4342D}">
  <dimension ref="A1:L193"/>
  <sheetViews>
    <sheetView tabSelected="1" zoomScaleNormal="100" workbookViewId="0">
      <selection activeCell="K13" sqref="K13"/>
    </sheetView>
  </sheetViews>
  <sheetFormatPr baseColWidth="10" defaultRowHeight="15.75" x14ac:dyDescent="0.25"/>
  <cols>
    <col min="1" max="1" width="15.7109375" style="22" customWidth="1"/>
    <col min="2" max="2" width="17.140625" style="20" customWidth="1"/>
    <col min="3" max="3" width="66" style="24" bestFit="1" customWidth="1"/>
    <col min="4" max="4" width="21.140625" style="23" bestFit="1" customWidth="1"/>
    <col min="5" max="5" width="21.140625" style="25" bestFit="1" customWidth="1"/>
    <col min="6" max="6" width="22.42578125" style="20" customWidth="1"/>
    <col min="7" max="7" width="5.42578125" style="20" customWidth="1"/>
    <col min="8" max="8" width="20" style="20" customWidth="1"/>
    <col min="9" max="9" width="16.5703125" style="20" bestFit="1" customWidth="1"/>
    <col min="10" max="10" width="11.42578125" style="20"/>
    <col min="11" max="11" width="20.85546875" style="21" customWidth="1"/>
    <col min="12" max="12" width="20.140625" style="21" bestFit="1" customWidth="1"/>
    <col min="13" max="13" width="17.7109375" style="20" customWidth="1"/>
    <col min="14" max="16384" width="11.42578125" style="20"/>
  </cols>
  <sheetData>
    <row r="1" spans="1:12" s="2" customFormat="1" x14ac:dyDescent="0.25">
      <c r="A1" s="1" t="s">
        <v>0</v>
      </c>
      <c r="B1" s="1"/>
      <c r="C1" s="1"/>
      <c r="D1" s="1"/>
      <c r="E1" s="1"/>
      <c r="F1" s="62"/>
      <c r="I1" s="3"/>
      <c r="J1" s="3"/>
      <c r="K1" s="4"/>
      <c r="L1" s="4"/>
    </row>
    <row r="2" spans="1:12" s="2" customFormat="1" x14ac:dyDescent="0.25">
      <c r="A2" s="5"/>
      <c r="B2" s="5"/>
      <c r="C2" s="5"/>
      <c r="D2" s="5"/>
      <c r="E2" s="5"/>
      <c r="F2" s="63"/>
      <c r="I2" s="6"/>
      <c r="J2" s="6"/>
      <c r="K2" s="4"/>
      <c r="L2" s="4"/>
    </row>
    <row r="3" spans="1:12" s="2" customFormat="1" x14ac:dyDescent="0.25">
      <c r="A3" s="5" t="s">
        <v>1</v>
      </c>
      <c r="B3" s="5"/>
      <c r="C3" s="5"/>
      <c r="D3" s="5"/>
      <c r="E3" s="5"/>
      <c r="F3" s="63"/>
      <c r="I3" s="7"/>
      <c r="J3" s="8"/>
      <c r="K3" s="4"/>
      <c r="L3" s="4"/>
    </row>
    <row r="4" spans="1:12" s="2" customFormat="1" x14ac:dyDescent="0.25">
      <c r="A4" s="5" t="s">
        <v>2</v>
      </c>
      <c r="B4" s="5"/>
      <c r="C4" s="5"/>
      <c r="D4" s="5"/>
      <c r="E4" s="5"/>
      <c r="F4" s="63"/>
      <c r="I4" s="7"/>
      <c r="J4" s="8"/>
      <c r="K4" s="4"/>
      <c r="L4" s="4"/>
    </row>
    <row r="5" spans="1:12" s="2" customFormat="1" ht="16.5" thickBot="1" x14ac:dyDescent="0.3">
      <c r="A5" s="9" t="s">
        <v>3</v>
      </c>
      <c r="B5" s="9"/>
      <c r="C5" s="9"/>
      <c r="D5" s="9"/>
      <c r="E5" s="9"/>
      <c r="F5" s="64"/>
      <c r="I5" s="7"/>
      <c r="J5" s="8"/>
      <c r="K5" s="4"/>
      <c r="L5" s="4"/>
    </row>
    <row r="6" spans="1:12" s="2" customFormat="1" ht="16.5" thickBot="1" x14ac:dyDescent="0.3">
      <c r="A6" s="10"/>
      <c r="B6" s="10"/>
      <c r="C6" s="10"/>
      <c r="D6" s="10"/>
      <c r="E6" s="10"/>
      <c r="F6" s="11">
        <f>+'[1]Marzo 2025'!F111</f>
        <v>18650148.120000005</v>
      </c>
      <c r="I6" s="7"/>
      <c r="J6" s="8"/>
      <c r="K6" s="4"/>
      <c r="L6" s="4"/>
    </row>
    <row r="7" spans="1:12" s="2" customFormat="1" ht="16.5" thickBot="1" x14ac:dyDescent="0.3">
      <c r="A7" s="12" t="s">
        <v>4</v>
      </c>
      <c r="B7" s="13" t="s">
        <v>5</v>
      </c>
      <c r="C7" s="14" t="s">
        <v>6</v>
      </c>
      <c r="D7" s="55" t="s">
        <v>7</v>
      </c>
      <c r="E7" s="56" t="s">
        <v>8</v>
      </c>
      <c r="F7" s="57" t="s">
        <v>9</v>
      </c>
      <c r="I7" s="7"/>
      <c r="J7" s="8"/>
      <c r="K7" s="4"/>
      <c r="L7" s="4"/>
    </row>
    <row r="8" spans="1:12" s="2" customFormat="1" x14ac:dyDescent="0.25">
      <c r="A8" s="49">
        <v>45748</v>
      </c>
      <c r="B8" s="50">
        <v>1</v>
      </c>
      <c r="C8" s="51" t="s">
        <v>10</v>
      </c>
      <c r="D8" s="58"/>
      <c r="E8" s="59">
        <v>108.56</v>
      </c>
      <c r="F8" s="65">
        <f>+F6-E8</f>
        <v>18650039.560000006</v>
      </c>
      <c r="I8" s="7"/>
      <c r="J8" s="8"/>
      <c r="K8" s="4"/>
      <c r="L8" s="4"/>
    </row>
    <row r="9" spans="1:12" s="2" customFormat="1" x14ac:dyDescent="0.25">
      <c r="A9" s="49">
        <v>45749</v>
      </c>
      <c r="B9" s="50">
        <v>25979</v>
      </c>
      <c r="C9" s="51" t="s">
        <v>11</v>
      </c>
      <c r="D9" s="58"/>
      <c r="E9" s="59">
        <v>3002117.53</v>
      </c>
      <c r="F9" s="65">
        <f>F8+D9-E9</f>
        <v>15647922.030000007</v>
      </c>
      <c r="I9" s="7"/>
      <c r="J9" s="8"/>
      <c r="K9" s="4"/>
      <c r="L9" s="4"/>
    </row>
    <row r="10" spans="1:12" s="2" customFormat="1" x14ac:dyDescent="0.25">
      <c r="A10" s="49">
        <v>45749</v>
      </c>
      <c r="B10" s="50">
        <v>25980</v>
      </c>
      <c r="C10" s="51" t="s">
        <v>11</v>
      </c>
      <c r="D10" s="58"/>
      <c r="E10" s="59">
        <v>454423.15</v>
      </c>
      <c r="F10" s="65">
        <f t="shared" ref="F10:F73" si="0">F9+D10-E10</f>
        <v>15193498.880000006</v>
      </c>
      <c r="I10" s="7"/>
      <c r="J10" s="8"/>
      <c r="K10" s="4"/>
      <c r="L10" s="4"/>
    </row>
    <row r="11" spans="1:12" s="2" customFormat="1" x14ac:dyDescent="0.25">
      <c r="A11" s="49">
        <v>45749</v>
      </c>
      <c r="B11" s="50">
        <v>25981</v>
      </c>
      <c r="C11" s="51" t="s">
        <v>11</v>
      </c>
      <c r="D11" s="58"/>
      <c r="E11" s="59">
        <v>477279.83</v>
      </c>
      <c r="F11" s="65">
        <f t="shared" si="0"/>
        <v>14716219.050000006</v>
      </c>
      <c r="I11" s="7"/>
      <c r="J11" s="8"/>
      <c r="K11" s="4"/>
      <c r="L11" s="4"/>
    </row>
    <row r="12" spans="1:12" s="2" customFormat="1" x14ac:dyDescent="0.25">
      <c r="A12" s="49">
        <v>45750</v>
      </c>
      <c r="B12" s="50">
        <v>1</v>
      </c>
      <c r="C12" s="51" t="s">
        <v>12</v>
      </c>
      <c r="D12" s="58">
        <v>6002.8</v>
      </c>
      <c r="E12" s="59"/>
      <c r="F12" s="65">
        <f t="shared" si="0"/>
        <v>14722221.850000007</v>
      </c>
      <c r="I12" s="7"/>
      <c r="J12" s="8"/>
      <c r="K12" s="4"/>
      <c r="L12" s="4"/>
    </row>
    <row r="13" spans="1:12" s="2" customFormat="1" x14ac:dyDescent="0.25">
      <c r="A13" s="49">
        <v>45750</v>
      </c>
      <c r="B13" s="50">
        <v>1</v>
      </c>
      <c r="C13" s="51" t="s">
        <v>10</v>
      </c>
      <c r="D13" s="58"/>
      <c r="E13" s="59">
        <v>20.34</v>
      </c>
      <c r="F13" s="65">
        <f t="shared" si="0"/>
        <v>14722201.510000007</v>
      </c>
      <c r="I13" s="7"/>
      <c r="J13" s="8"/>
      <c r="K13" s="4"/>
      <c r="L13" s="4"/>
    </row>
    <row r="14" spans="1:12" s="2" customFormat="1" x14ac:dyDescent="0.25">
      <c r="A14" s="49">
        <v>45751</v>
      </c>
      <c r="B14" s="50">
        <v>1</v>
      </c>
      <c r="C14" s="51" t="s">
        <v>10</v>
      </c>
      <c r="D14" s="58"/>
      <c r="E14" s="59">
        <v>750.72</v>
      </c>
      <c r="F14" s="65">
        <f t="shared" si="0"/>
        <v>14721450.790000007</v>
      </c>
      <c r="I14" s="7"/>
      <c r="J14" s="8"/>
      <c r="K14" s="4"/>
      <c r="L14" s="4"/>
    </row>
    <row r="15" spans="1:12" s="2" customFormat="1" x14ac:dyDescent="0.25">
      <c r="A15" s="49">
        <v>45751</v>
      </c>
      <c r="B15" s="50">
        <v>1</v>
      </c>
      <c r="C15" s="51" t="s">
        <v>13</v>
      </c>
      <c r="D15" s="58">
        <v>13199.2</v>
      </c>
      <c r="E15" s="59">
        <v>0</v>
      </c>
      <c r="F15" s="65">
        <f t="shared" si="0"/>
        <v>14734649.990000006</v>
      </c>
      <c r="I15" s="7"/>
      <c r="J15" s="8"/>
      <c r="K15" s="4"/>
      <c r="L15" s="4"/>
    </row>
    <row r="16" spans="1:12" s="2" customFormat="1" x14ac:dyDescent="0.25">
      <c r="A16" s="49">
        <v>45751</v>
      </c>
      <c r="B16" s="50">
        <v>1</v>
      </c>
      <c r="C16" s="51" t="s">
        <v>14</v>
      </c>
      <c r="D16" s="58">
        <v>99499.58</v>
      </c>
      <c r="E16" s="59">
        <v>0</v>
      </c>
      <c r="F16" s="65">
        <f t="shared" si="0"/>
        <v>14834149.570000006</v>
      </c>
      <c r="I16" s="7"/>
      <c r="J16" s="8"/>
      <c r="K16" s="4"/>
      <c r="L16" s="4"/>
    </row>
    <row r="17" spans="1:12" s="2" customFormat="1" x14ac:dyDescent="0.25">
      <c r="A17" s="49">
        <v>45751</v>
      </c>
      <c r="B17" s="50">
        <v>1</v>
      </c>
      <c r="C17" s="51" t="s">
        <v>15</v>
      </c>
      <c r="D17" s="58"/>
      <c r="E17" s="59">
        <v>8075952.3700000001</v>
      </c>
      <c r="F17" s="65">
        <f t="shared" si="0"/>
        <v>6758197.2000000058</v>
      </c>
      <c r="I17" s="7"/>
      <c r="J17" s="8"/>
      <c r="K17" s="4"/>
      <c r="L17" s="4"/>
    </row>
    <row r="18" spans="1:12" s="2" customFormat="1" x14ac:dyDescent="0.25">
      <c r="A18" s="49">
        <v>45754</v>
      </c>
      <c r="B18" s="50">
        <v>1</v>
      </c>
      <c r="C18" s="51" t="s">
        <v>16</v>
      </c>
      <c r="D18" s="58"/>
      <c r="E18" s="59">
        <v>657750</v>
      </c>
      <c r="F18" s="65">
        <f t="shared" si="0"/>
        <v>6100447.2000000058</v>
      </c>
      <c r="I18" s="7"/>
      <c r="J18" s="8"/>
      <c r="K18" s="4"/>
      <c r="L18" s="4"/>
    </row>
    <row r="19" spans="1:12" s="2" customFormat="1" x14ac:dyDescent="0.25">
      <c r="A19" s="49">
        <v>45754</v>
      </c>
      <c r="B19" s="50">
        <v>1</v>
      </c>
      <c r="C19" s="51" t="s">
        <v>17</v>
      </c>
      <c r="D19" s="58"/>
      <c r="E19" s="59">
        <v>168400</v>
      </c>
      <c r="F19" s="65">
        <f t="shared" si="0"/>
        <v>5932047.2000000058</v>
      </c>
      <c r="I19" s="7"/>
      <c r="J19" s="8"/>
      <c r="K19" s="4"/>
      <c r="L19" s="4"/>
    </row>
    <row r="20" spans="1:12" s="2" customFormat="1" x14ac:dyDescent="0.25">
      <c r="A20" s="49">
        <v>45754</v>
      </c>
      <c r="B20" s="50">
        <v>1</v>
      </c>
      <c r="C20" s="51" t="s">
        <v>18</v>
      </c>
      <c r="D20" s="58"/>
      <c r="E20" s="59">
        <v>1068622.53</v>
      </c>
      <c r="F20" s="65">
        <f t="shared" si="0"/>
        <v>4863424.6700000055</v>
      </c>
      <c r="I20" s="7"/>
      <c r="J20" s="8"/>
      <c r="K20" s="4"/>
      <c r="L20" s="4"/>
    </row>
    <row r="21" spans="1:12" s="2" customFormat="1" x14ac:dyDescent="0.25">
      <c r="A21" s="49">
        <v>45754</v>
      </c>
      <c r="B21" s="50">
        <v>1</v>
      </c>
      <c r="C21" s="51" t="s">
        <v>19</v>
      </c>
      <c r="D21" s="58"/>
      <c r="E21" s="59">
        <v>885947.4</v>
      </c>
      <c r="F21" s="65">
        <f t="shared" si="0"/>
        <v>3977477.2700000056</v>
      </c>
      <c r="I21" s="7"/>
      <c r="J21" s="8"/>
      <c r="K21" s="4"/>
      <c r="L21" s="4"/>
    </row>
    <row r="22" spans="1:12" s="2" customFormat="1" x14ac:dyDescent="0.25">
      <c r="A22" s="49">
        <v>45754</v>
      </c>
      <c r="B22" s="50">
        <v>1</v>
      </c>
      <c r="C22" s="51" t="s">
        <v>20</v>
      </c>
      <c r="D22" s="58"/>
      <c r="E22" s="59">
        <v>1513053.07</v>
      </c>
      <c r="F22" s="65">
        <f t="shared" si="0"/>
        <v>2464424.2000000058</v>
      </c>
      <c r="I22" s="7"/>
      <c r="J22" s="8"/>
      <c r="K22" s="4"/>
      <c r="L22" s="4"/>
    </row>
    <row r="23" spans="1:12" s="2" customFormat="1" x14ac:dyDescent="0.25">
      <c r="A23" s="49">
        <v>45754</v>
      </c>
      <c r="B23" s="50">
        <v>1</v>
      </c>
      <c r="C23" s="51" t="s">
        <v>21</v>
      </c>
      <c r="D23" s="58"/>
      <c r="E23" s="59">
        <v>11761.25</v>
      </c>
      <c r="F23" s="65">
        <f t="shared" si="0"/>
        <v>2452662.9500000058</v>
      </c>
      <c r="I23" s="7"/>
      <c r="J23" s="8"/>
      <c r="K23" s="4"/>
      <c r="L23" s="4"/>
    </row>
    <row r="24" spans="1:12" s="2" customFormat="1" x14ac:dyDescent="0.25">
      <c r="A24" s="49">
        <v>45754</v>
      </c>
      <c r="B24" s="50">
        <v>1</v>
      </c>
      <c r="C24" s="51" t="s">
        <v>22</v>
      </c>
      <c r="D24" s="58"/>
      <c r="E24" s="59">
        <v>13000</v>
      </c>
      <c r="F24" s="65">
        <f t="shared" si="0"/>
        <v>2439662.9500000058</v>
      </c>
      <c r="I24" s="7"/>
      <c r="J24" s="8"/>
      <c r="K24" s="4"/>
      <c r="L24" s="4"/>
    </row>
    <row r="25" spans="1:12" s="2" customFormat="1" x14ac:dyDescent="0.25">
      <c r="A25" s="49">
        <v>45754</v>
      </c>
      <c r="B25" s="50">
        <v>1</v>
      </c>
      <c r="C25" s="51" t="s">
        <v>10</v>
      </c>
      <c r="D25" s="58"/>
      <c r="E25" s="59">
        <v>544.39</v>
      </c>
      <c r="F25" s="65">
        <f t="shared" si="0"/>
        <v>2439118.5600000056</v>
      </c>
      <c r="I25" s="7"/>
      <c r="J25" s="8"/>
      <c r="K25" s="4"/>
      <c r="L25" s="4"/>
    </row>
    <row r="26" spans="1:12" s="2" customFormat="1" x14ac:dyDescent="0.25">
      <c r="A26" s="49">
        <v>45754</v>
      </c>
      <c r="B26" s="50">
        <v>1</v>
      </c>
      <c r="C26" s="51" t="s">
        <v>23</v>
      </c>
      <c r="D26" s="58">
        <v>55000000</v>
      </c>
      <c r="E26" s="59">
        <v>0</v>
      </c>
      <c r="F26" s="65">
        <f t="shared" si="0"/>
        <v>57439118.560000002</v>
      </c>
      <c r="I26" s="7"/>
      <c r="J26" s="8"/>
      <c r="K26" s="4"/>
      <c r="L26" s="4"/>
    </row>
    <row r="27" spans="1:12" s="2" customFormat="1" x14ac:dyDescent="0.25">
      <c r="A27" s="49">
        <v>45750</v>
      </c>
      <c r="B27" s="50">
        <v>25982</v>
      </c>
      <c r="C27" s="51" t="s">
        <v>24</v>
      </c>
      <c r="D27" s="58"/>
      <c r="E27" s="59">
        <v>72837.73</v>
      </c>
      <c r="F27" s="65">
        <f t="shared" si="0"/>
        <v>57366280.830000006</v>
      </c>
      <c r="I27" s="7"/>
      <c r="J27" s="8"/>
      <c r="K27" s="4"/>
      <c r="L27" s="4"/>
    </row>
    <row r="28" spans="1:12" s="2" customFormat="1" x14ac:dyDescent="0.25">
      <c r="A28" s="49">
        <v>45754</v>
      </c>
      <c r="B28" s="50">
        <v>25983</v>
      </c>
      <c r="C28" s="51" t="s">
        <v>25</v>
      </c>
      <c r="D28" s="58"/>
      <c r="E28" s="59">
        <v>269317.67</v>
      </c>
      <c r="F28" s="65">
        <f t="shared" si="0"/>
        <v>57096963.160000004</v>
      </c>
      <c r="I28" s="7"/>
      <c r="J28" s="8"/>
      <c r="K28" s="4"/>
      <c r="L28" s="4"/>
    </row>
    <row r="29" spans="1:12" s="2" customFormat="1" x14ac:dyDescent="0.25">
      <c r="A29" s="49">
        <v>45754</v>
      </c>
      <c r="B29" s="50">
        <v>25984</v>
      </c>
      <c r="C29" s="51" t="s">
        <v>26</v>
      </c>
      <c r="D29" s="58"/>
      <c r="E29" s="59">
        <v>113988.1</v>
      </c>
      <c r="F29" s="65">
        <f t="shared" si="0"/>
        <v>56982975.060000002</v>
      </c>
      <c r="I29" s="7"/>
      <c r="J29" s="8"/>
      <c r="K29" s="4"/>
      <c r="L29" s="4"/>
    </row>
    <row r="30" spans="1:12" s="2" customFormat="1" x14ac:dyDescent="0.25">
      <c r="A30" s="49">
        <v>45754</v>
      </c>
      <c r="B30" s="50">
        <v>25985</v>
      </c>
      <c r="C30" s="51" t="s">
        <v>27</v>
      </c>
      <c r="D30" s="58"/>
      <c r="E30" s="59">
        <v>699841.4</v>
      </c>
      <c r="F30" s="65">
        <f t="shared" si="0"/>
        <v>56283133.660000004</v>
      </c>
      <c r="I30" s="7"/>
      <c r="J30" s="8"/>
      <c r="K30" s="4"/>
      <c r="L30" s="4"/>
    </row>
    <row r="31" spans="1:12" s="2" customFormat="1" x14ac:dyDescent="0.25">
      <c r="A31" s="49">
        <v>45755</v>
      </c>
      <c r="B31" s="50">
        <v>25986</v>
      </c>
      <c r="C31" s="51" t="s">
        <v>28</v>
      </c>
      <c r="D31" s="58"/>
      <c r="E31" s="59">
        <v>73167.5</v>
      </c>
      <c r="F31" s="65">
        <f t="shared" si="0"/>
        <v>56209966.160000004</v>
      </c>
      <c r="I31" s="7"/>
      <c r="J31" s="8"/>
      <c r="K31" s="4"/>
      <c r="L31" s="4"/>
    </row>
    <row r="32" spans="1:12" s="2" customFormat="1" x14ac:dyDescent="0.25">
      <c r="A32" s="49">
        <v>45755</v>
      </c>
      <c r="B32" s="50">
        <v>25987</v>
      </c>
      <c r="C32" s="51" t="s">
        <v>29</v>
      </c>
      <c r="D32" s="58"/>
      <c r="E32" s="59">
        <v>102265</v>
      </c>
      <c r="F32" s="65">
        <f t="shared" si="0"/>
        <v>56107701.160000004</v>
      </c>
      <c r="I32" s="7"/>
      <c r="J32" s="8"/>
      <c r="K32" s="4"/>
      <c r="L32" s="4"/>
    </row>
    <row r="33" spans="1:12" s="2" customFormat="1" x14ac:dyDescent="0.25">
      <c r="A33" s="49">
        <v>45755</v>
      </c>
      <c r="B33" s="50">
        <v>25988</v>
      </c>
      <c r="C33" s="51" t="s">
        <v>31</v>
      </c>
      <c r="D33" s="58"/>
      <c r="E33" s="59">
        <v>201140</v>
      </c>
      <c r="F33" s="65">
        <f t="shared" si="0"/>
        <v>55906561.160000004</v>
      </c>
      <c r="I33" s="7"/>
      <c r="J33" s="8"/>
      <c r="K33" s="4"/>
      <c r="L33" s="4"/>
    </row>
    <row r="34" spans="1:12" s="2" customFormat="1" x14ac:dyDescent="0.25">
      <c r="A34" s="49">
        <v>45755</v>
      </c>
      <c r="B34" s="50">
        <v>25989</v>
      </c>
      <c r="C34" s="51" t="s">
        <v>32</v>
      </c>
      <c r="D34" s="58"/>
      <c r="E34" s="59">
        <v>82594.92</v>
      </c>
      <c r="F34" s="65">
        <f t="shared" si="0"/>
        <v>55823966.240000002</v>
      </c>
      <c r="I34" s="7"/>
      <c r="J34" s="8"/>
      <c r="K34" s="4"/>
      <c r="L34" s="4"/>
    </row>
    <row r="35" spans="1:12" s="2" customFormat="1" x14ac:dyDescent="0.25">
      <c r="A35" s="49">
        <v>45755</v>
      </c>
      <c r="B35" s="50">
        <v>1</v>
      </c>
      <c r="C35" s="51" t="s">
        <v>10</v>
      </c>
      <c r="D35" s="58"/>
      <c r="E35" s="59">
        <v>6740.44</v>
      </c>
      <c r="F35" s="65">
        <f t="shared" si="0"/>
        <v>55817225.800000004</v>
      </c>
      <c r="I35" s="7"/>
      <c r="J35" s="8"/>
      <c r="K35" s="4"/>
      <c r="L35" s="4"/>
    </row>
    <row r="36" spans="1:12" s="2" customFormat="1" x14ac:dyDescent="0.25">
      <c r="A36" s="49">
        <v>45755</v>
      </c>
      <c r="B36" s="50">
        <v>1</v>
      </c>
      <c r="C36" s="51" t="s">
        <v>33</v>
      </c>
      <c r="D36" s="58"/>
      <c r="E36" s="59">
        <v>635000</v>
      </c>
      <c r="F36" s="65">
        <f t="shared" si="0"/>
        <v>55182225.800000004</v>
      </c>
      <c r="H36" s="16"/>
      <c r="I36" s="7"/>
      <c r="J36" s="8"/>
      <c r="K36" s="4"/>
      <c r="L36" s="4"/>
    </row>
    <row r="37" spans="1:12" s="2" customFormat="1" x14ac:dyDescent="0.25">
      <c r="A37" s="49">
        <v>45755</v>
      </c>
      <c r="B37" s="50">
        <v>1</v>
      </c>
      <c r="C37" s="51" t="s">
        <v>34</v>
      </c>
      <c r="D37" s="58"/>
      <c r="E37" s="59">
        <v>4445</v>
      </c>
      <c r="F37" s="65">
        <f t="shared" si="0"/>
        <v>55177780.800000004</v>
      </c>
      <c r="I37" s="7"/>
      <c r="J37" s="8"/>
      <c r="K37" s="4"/>
      <c r="L37" s="4"/>
    </row>
    <row r="38" spans="1:12" s="2" customFormat="1" x14ac:dyDescent="0.25">
      <c r="A38" s="49">
        <v>45756</v>
      </c>
      <c r="B38" s="50">
        <v>1</v>
      </c>
      <c r="C38" s="51" t="s">
        <v>10</v>
      </c>
      <c r="D38" s="58"/>
      <c r="E38" s="59">
        <v>6897.33</v>
      </c>
      <c r="F38" s="65">
        <f t="shared" si="0"/>
        <v>55170883.470000006</v>
      </c>
      <c r="I38" s="7"/>
      <c r="J38" s="8"/>
      <c r="K38" s="4"/>
      <c r="L38" s="4"/>
    </row>
    <row r="39" spans="1:12" s="2" customFormat="1" x14ac:dyDescent="0.25">
      <c r="A39" s="49">
        <v>45757</v>
      </c>
      <c r="B39" s="50">
        <v>1</v>
      </c>
      <c r="C39" s="51" t="s">
        <v>10</v>
      </c>
      <c r="D39" s="58"/>
      <c r="E39" s="59">
        <v>1532.27</v>
      </c>
      <c r="F39" s="65">
        <f t="shared" si="0"/>
        <v>55169351.200000003</v>
      </c>
      <c r="I39" s="7"/>
      <c r="J39" s="8"/>
      <c r="K39" s="4"/>
      <c r="L39" s="4"/>
    </row>
    <row r="40" spans="1:12" s="2" customFormat="1" x14ac:dyDescent="0.25">
      <c r="A40" s="49">
        <v>45758</v>
      </c>
      <c r="B40" s="50">
        <v>1</v>
      </c>
      <c r="C40" s="51" t="s">
        <v>10</v>
      </c>
      <c r="D40" s="58"/>
      <c r="E40" s="59">
        <v>769.15</v>
      </c>
      <c r="F40" s="65">
        <f t="shared" si="0"/>
        <v>55168582.050000004</v>
      </c>
      <c r="I40" s="7"/>
      <c r="J40" s="8"/>
      <c r="K40" s="4"/>
      <c r="L40" s="4"/>
    </row>
    <row r="41" spans="1:12" s="2" customFormat="1" x14ac:dyDescent="0.25">
      <c r="A41" s="49">
        <v>45761</v>
      </c>
      <c r="B41" s="50">
        <v>25990</v>
      </c>
      <c r="C41" s="51" t="s">
        <v>35</v>
      </c>
      <c r="D41" s="58"/>
      <c r="E41" s="59">
        <v>13560</v>
      </c>
      <c r="F41" s="65">
        <f t="shared" si="0"/>
        <v>55155022.050000004</v>
      </c>
      <c r="I41" s="7"/>
      <c r="J41" s="8"/>
      <c r="K41" s="4"/>
      <c r="L41" s="4"/>
    </row>
    <row r="42" spans="1:12" s="2" customFormat="1" x14ac:dyDescent="0.25">
      <c r="A42" s="49">
        <v>45761</v>
      </c>
      <c r="B42" s="50">
        <v>25991</v>
      </c>
      <c r="C42" s="51" t="s">
        <v>36</v>
      </c>
      <c r="D42" s="58"/>
      <c r="E42" s="59">
        <v>67800</v>
      </c>
      <c r="F42" s="65">
        <f t="shared" si="0"/>
        <v>55087222.050000004</v>
      </c>
      <c r="I42" s="7"/>
      <c r="J42" s="8"/>
      <c r="K42" s="4"/>
      <c r="L42" s="4"/>
    </row>
    <row r="43" spans="1:12" s="2" customFormat="1" x14ac:dyDescent="0.25">
      <c r="A43" s="49">
        <v>45761</v>
      </c>
      <c r="B43" s="50">
        <v>25992</v>
      </c>
      <c r="C43" s="51" t="s">
        <v>37</v>
      </c>
      <c r="D43" s="58"/>
      <c r="E43" s="59">
        <v>90000</v>
      </c>
      <c r="F43" s="65">
        <f t="shared" si="0"/>
        <v>54997222.050000004</v>
      </c>
      <c r="I43" s="7"/>
      <c r="J43" s="8"/>
      <c r="K43" s="4"/>
      <c r="L43" s="4"/>
    </row>
    <row r="44" spans="1:12" s="2" customFormat="1" x14ac:dyDescent="0.25">
      <c r="A44" s="49">
        <v>45761</v>
      </c>
      <c r="B44" s="50">
        <v>25993</v>
      </c>
      <c r="C44" s="51" t="s">
        <v>38</v>
      </c>
      <c r="D44" s="58"/>
      <c r="E44" s="59">
        <v>765966.1</v>
      </c>
      <c r="F44" s="65">
        <f t="shared" si="0"/>
        <v>54231255.950000003</v>
      </c>
      <c r="I44" s="7"/>
      <c r="J44" s="8"/>
      <c r="K44" s="4"/>
      <c r="L44" s="4"/>
    </row>
    <row r="45" spans="1:12" s="2" customFormat="1" x14ac:dyDescent="0.25">
      <c r="A45" s="49">
        <v>45761</v>
      </c>
      <c r="B45" s="50">
        <v>25994</v>
      </c>
      <c r="C45" s="51" t="s">
        <v>39</v>
      </c>
      <c r="D45" s="58"/>
      <c r="E45" s="59">
        <v>50000</v>
      </c>
      <c r="F45" s="65">
        <f t="shared" si="0"/>
        <v>54181255.950000003</v>
      </c>
      <c r="I45" s="7"/>
      <c r="J45" s="8"/>
      <c r="K45" s="4"/>
      <c r="L45" s="4"/>
    </row>
    <row r="46" spans="1:12" s="2" customFormat="1" ht="15.75" customHeight="1" x14ac:dyDescent="0.25">
      <c r="A46" s="49">
        <v>45761</v>
      </c>
      <c r="B46" s="50">
        <v>25995</v>
      </c>
      <c r="C46" s="51" t="s">
        <v>40</v>
      </c>
      <c r="D46" s="58"/>
      <c r="E46" s="59">
        <v>183898</v>
      </c>
      <c r="F46" s="65">
        <f t="shared" si="0"/>
        <v>53997357.950000003</v>
      </c>
      <c r="I46" s="7"/>
      <c r="J46" s="8"/>
      <c r="K46" s="4"/>
      <c r="L46" s="4"/>
    </row>
    <row r="47" spans="1:12" s="2" customFormat="1" ht="15" customHeight="1" x14ac:dyDescent="0.25">
      <c r="A47" s="49">
        <v>45761</v>
      </c>
      <c r="B47" s="50">
        <v>25996</v>
      </c>
      <c r="C47" s="51" t="s">
        <v>40</v>
      </c>
      <c r="D47" s="58"/>
      <c r="E47" s="59">
        <v>5811</v>
      </c>
      <c r="F47" s="65">
        <f t="shared" si="0"/>
        <v>53991546.950000003</v>
      </c>
      <c r="I47" s="7"/>
      <c r="J47" s="8"/>
      <c r="K47" s="4"/>
      <c r="L47" s="4"/>
    </row>
    <row r="48" spans="1:12" s="2" customFormat="1" x14ac:dyDescent="0.25">
      <c r="A48" s="49">
        <v>45761</v>
      </c>
      <c r="B48" s="50">
        <v>25997</v>
      </c>
      <c r="C48" s="51" t="s">
        <v>41</v>
      </c>
      <c r="D48" s="58"/>
      <c r="E48" s="59">
        <v>130245.72</v>
      </c>
      <c r="F48" s="65">
        <f t="shared" si="0"/>
        <v>53861301.230000004</v>
      </c>
      <c r="I48" s="7"/>
      <c r="J48" s="8"/>
      <c r="K48" s="4"/>
      <c r="L48" s="4"/>
    </row>
    <row r="49" spans="1:12" s="2" customFormat="1" x14ac:dyDescent="0.25">
      <c r="A49" s="49">
        <v>45761</v>
      </c>
      <c r="B49" s="50">
        <v>25998</v>
      </c>
      <c r="C49" s="51" t="s">
        <v>42</v>
      </c>
      <c r="D49" s="58"/>
      <c r="E49" s="59">
        <v>69248.460000000006</v>
      </c>
      <c r="F49" s="65">
        <f t="shared" si="0"/>
        <v>53792052.770000003</v>
      </c>
      <c r="I49" s="7"/>
      <c r="J49" s="8"/>
      <c r="K49" s="4"/>
      <c r="L49" s="4"/>
    </row>
    <row r="50" spans="1:12" s="2" customFormat="1" x14ac:dyDescent="0.25">
      <c r="A50" s="49">
        <v>45761</v>
      </c>
      <c r="B50" s="50">
        <v>25999</v>
      </c>
      <c r="C50" s="51" t="s">
        <v>40</v>
      </c>
      <c r="D50" s="58"/>
      <c r="E50" s="59">
        <v>88794</v>
      </c>
      <c r="F50" s="65">
        <f t="shared" si="0"/>
        <v>53703258.770000003</v>
      </c>
      <c r="I50" s="7"/>
      <c r="J50" s="8"/>
      <c r="K50" s="4"/>
      <c r="L50" s="4"/>
    </row>
    <row r="51" spans="1:12" s="2" customFormat="1" x14ac:dyDescent="0.25">
      <c r="A51" s="49">
        <v>45761</v>
      </c>
      <c r="B51" s="50">
        <v>1</v>
      </c>
      <c r="C51" s="51" t="s">
        <v>10</v>
      </c>
      <c r="D51" s="58"/>
      <c r="E51" s="59">
        <v>451.89</v>
      </c>
      <c r="F51" s="65">
        <f t="shared" si="0"/>
        <v>53702806.880000003</v>
      </c>
      <c r="I51" s="7"/>
      <c r="J51" s="8"/>
      <c r="K51" s="4"/>
      <c r="L51" s="4"/>
    </row>
    <row r="52" spans="1:12" s="2" customFormat="1" x14ac:dyDescent="0.25">
      <c r="A52" s="49">
        <v>45761</v>
      </c>
      <c r="B52" s="50">
        <v>1</v>
      </c>
      <c r="C52" s="51" t="s">
        <v>23</v>
      </c>
      <c r="D52" s="58">
        <v>5000000</v>
      </c>
      <c r="E52" s="59">
        <v>0</v>
      </c>
      <c r="F52" s="65">
        <f t="shared" si="0"/>
        <v>58702806.880000003</v>
      </c>
      <c r="I52" s="7"/>
      <c r="J52" s="8"/>
      <c r="K52" s="4"/>
      <c r="L52" s="4"/>
    </row>
    <row r="53" spans="1:12" s="2" customFormat="1" x14ac:dyDescent="0.25">
      <c r="A53" s="49">
        <v>45762</v>
      </c>
      <c r="B53" s="50">
        <v>1</v>
      </c>
      <c r="C53" s="51" t="s">
        <v>10</v>
      </c>
      <c r="D53" s="58"/>
      <c r="E53" s="59">
        <v>1049.76</v>
      </c>
      <c r="F53" s="65">
        <f t="shared" si="0"/>
        <v>58701757.120000005</v>
      </c>
      <c r="I53" s="7"/>
      <c r="J53" s="8"/>
      <c r="K53" s="4"/>
      <c r="L53" s="4"/>
    </row>
    <row r="54" spans="1:12" s="2" customFormat="1" x14ac:dyDescent="0.25">
      <c r="A54" s="49">
        <v>45763</v>
      </c>
      <c r="B54" s="50">
        <v>1</v>
      </c>
      <c r="C54" s="51" t="s">
        <v>43</v>
      </c>
      <c r="D54" s="58"/>
      <c r="E54" s="59">
        <v>20000000</v>
      </c>
      <c r="F54" s="65">
        <f t="shared" si="0"/>
        <v>38701757.120000005</v>
      </c>
      <c r="I54" s="7"/>
      <c r="J54" s="8"/>
      <c r="K54" s="4"/>
      <c r="L54" s="4"/>
    </row>
    <row r="55" spans="1:12" s="2" customFormat="1" x14ac:dyDescent="0.25">
      <c r="A55" s="49">
        <v>45764</v>
      </c>
      <c r="B55" s="50">
        <v>1</v>
      </c>
      <c r="C55" s="51" t="s">
        <v>10</v>
      </c>
      <c r="D55" s="58"/>
      <c r="E55" s="59">
        <v>574.96</v>
      </c>
      <c r="F55" s="65">
        <f t="shared" si="0"/>
        <v>38701182.160000004</v>
      </c>
      <c r="I55" s="7"/>
      <c r="J55" s="8"/>
      <c r="K55" s="4"/>
      <c r="L55" s="4"/>
    </row>
    <row r="56" spans="1:12" s="2" customFormat="1" x14ac:dyDescent="0.25">
      <c r="A56" s="49">
        <v>45768</v>
      </c>
      <c r="B56" s="50">
        <v>1</v>
      </c>
      <c r="C56" s="51" t="s">
        <v>44</v>
      </c>
      <c r="D56" s="58"/>
      <c r="E56" s="59">
        <v>7949523.0700000003</v>
      </c>
      <c r="F56" s="65">
        <f t="shared" si="0"/>
        <v>30751659.090000004</v>
      </c>
      <c r="I56" s="7"/>
      <c r="J56" s="8"/>
      <c r="K56" s="4"/>
      <c r="L56" s="4"/>
    </row>
    <row r="57" spans="1:12" s="2" customFormat="1" x14ac:dyDescent="0.25">
      <c r="A57" s="49">
        <v>45768</v>
      </c>
      <c r="B57" s="50">
        <v>1</v>
      </c>
      <c r="C57" s="51" t="s">
        <v>10</v>
      </c>
      <c r="D57" s="58"/>
      <c r="E57" s="59">
        <v>392.63</v>
      </c>
      <c r="F57" s="65">
        <f t="shared" si="0"/>
        <v>30751266.460000005</v>
      </c>
      <c r="I57" s="7"/>
      <c r="J57" s="8"/>
      <c r="K57" s="4"/>
      <c r="L57" s="4"/>
    </row>
    <row r="58" spans="1:12" s="2" customFormat="1" x14ac:dyDescent="0.25">
      <c r="A58" s="49">
        <v>45768</v>
      </c>
      <c r="B58" s="50">
        <v>26000</v>
      </c>
      <c r="C58" s="51" t="s">
        <v>45</v>
      </c>
      <c r="D58" s="58"/>
      <c r="E58" s="59">
        <v>818725.63</v>
      </c>
      <c r="F58" s="65">
        <f t="shared" si="0"/>
        <v>29932540.830000006</v>
      </c>
      <c r="I58" s="7"/>
      <c r="J58" s="8"/>
      <c r="K58" s="4"/>
      <c r="L58" s="4"/>
    </row>
    <row r="59" spans="1:12" s="2" customFormat="1" x14ac:dyDescent="0.25">
      <c r="A59" s="49">
        <v>45768</v>
      </c>
      <c r="B59" s="50">
        <v>26001</v>
      </c>
      <c r="C59" s="51" t="s">
        <v>40</v>
      </c>
      <c r="D59" s="58"/>
      <c r="E59" s="59">
        <v>1865.4</v>
      </c>
      <c r="F59" s="65">
        <f t="shared" si="0"/>
        <v>29930675.430000007</v>
      </c>
      <c r="I59" s="7"/>
      <c r="J59" s="8"/>
      <c r="K59" s="4"/>
      <c r="L59" s="4"/>
    </row>
    <row r="60" spans="1:12" s="2" customFormat="1" x14ac:dyDescent="0.25">
      <c r="A60" s="49">
        <v>45768</v>
      </c>
      <c r="B60" s="50">
        <v>26002</v>
      </c>
      <c r="C60" s="51" t="s">
        <v>46</v>
      </c>
      <c r="D60" s="58"/>
      <c r="E60" s="59">
        <v>275441.65000000002</v>
      </c>
      <c r="F60" s="65">
        <f t="shared" si="0"/>
        <v>29655233.780000009</v>
      </c>
      <c r="I60" s="7"/>
      <c r="J60" s="8"/>
      <c r="K60" s="4"/>
      <c r="L60" s="4"/>
    </row>
    <row r="61" spans="1:12" s="2" customFormat="1" x14ac:dyDescent="0.25">
      <c r="A61" s="49">
        <v>45768</v>
      </c>
      <c r="B61" s="50">
        <v>26003</v>
      </c>
      <c r="C61" s="51" t="s">
        <v>47</v>
      </c>
      <c r="D61" s="58"/>
      <c r="E61" s="59">
        <v>16215.5</v>
      </c>
      <c r="F61" s="65">
        <f t="shared" si="0"/>
        <v>29639018.280000009</v>
      </c>
      <c r="I61" s="7"/>
      <c r="J61" s="8"/>
      <c r="K61" s="4"/>
      <c r="L61" s="4"/>
    </row>
    <row r="62" spans="1:12" s="2" customFormat="1" x14ac:dyDescent="0.25">
      <c r="A62" s="49">
        <v>45768</v>
      </c>
      <c r="B62" s="50">
        <v>26004</v>
      </c>
      <c r="C62" s="51" t="s">
        <v>47</v>
      </c>
      <c r="D62" s="58"/>
      <c r="E62" s="59">
        <v>4294</v>
      </c>
      <c r="F62" s="65">
        <f t="shared" si="0"/>
        <v>29634724.280000009</v>
      </c>
      <c r="I62" s="7"/>
      <c r="J62" s="8"/>
      <c r="K62" s="4"/>
      <c r="L62" s="4"/>
    </row>
    <row r="63" spans="1:12" s="2" customFormat="1" x14ac:dyDescent="0.25">
      <c r="A63" s="49">
        <v>45768</v>
      </c>
      <c r="B63" s="50">
        <v>26005</v>
      </c>
      <c r="C63" s="51" t="s">
        <v>48</v>
      </c>
      <c r="D63" s="58"/>
      <c r="E63" s="59">
        <v>2160</v>
      </c>
      <c r="F63" s="65">
        <f t="shared" si="0"/>
        <v>29632564.280000009</v>
      </c>
      <c r="I63" s="7"/>
      <c r="J63" s="8"/>
      <c r="K63" s="4"/>
      <c r="L63" s="4"/>
    </row>
    <row r="64" spans="1:12" s="2" customFormat="1" x14ac:dyDescent="0.25">
      <c r="A64" s="49">
        <v>45768</v>
      </c>
      <c r="B64" s="50">
        <v>26006</v>
      </c>
      <c r="C64" s="51" t="s">
        <v>49</v>
      </c>
      <c r="D64" s="58"/>
      <c r="E64" s="59">
        <v>3222.4</v>
      </c>
      <c r="F64" s="65">
        <f t="shared" si="0"/>
        <v>29629341.88000001</v>
      </c>
      <c r="I64" s="7"/>
      <c r="J64" s="8"/>
      <c r="K64" s="4"/>
      <c r="L64" s="4"/>
    </row>
    <row r="65" spans="1:12" s="2" customFormat="1" x14ac:dyDescent="0.25">
      <c r="A65" s="49">
        <v>45768</v>
      </c>
      <c r="B65" s="50">
        <v>26007</v>
      </c>
      <c r="C65" s="51" t="s">
        <v>40</v>
      </c>
      <c r="D65" s="58"/>
      <c r="E65" s="59">
        <v>45206.86</v>
      </c>
      <c r="F65" s="65">
        <f t="shared" si="0"/>
        <v>29584135.020000011</v>
      </c>
      <c r="I65" s="7"/>
      <c r="J65" s="8"/>
      <c r="K65" s="4"/>
      <c r="L65" s="4"/>
    </row>
    <row r="66" spans="1:12" s="2" customFormat="1" x14ac:dyDescent="0.25">
      <c r="A66" s="49">
        <v>45769</v>
      </c>
      <c r="B66" s="50">
        <v>1</v>
      </c>
      <c r="C66" s="51" t="s">
        <v>50</v>
      </c>
      <c r="D66" s="58"/>
      <c r="E66" s="59">
        <v>11250</v>
      </c>
      <c r="F66" s="65">
        <f t="shared" si="0"/>
        <v>29572885.020000011</v>
      </c>
      <c r="I66" s="7"/>
      <c r="J66" s="8"/>
      <c r="K66" s="4"/>
      <c r="L66" s="4"/>
    </row>
    <row r="67" spans="1:12" s="2" customFormat="1" x14ac:dyDescent="0.25">
      <c r="A67" s="49">
        <v>45769</v>
      </c>
      <c r="B67" s="50">
        <v>1</v>
      </c>
      <c r="C67" s="51" t="s">
        <v>51</v>
      </c>
      <c r="D67" s="58"/>
      <c r="E67" s="59">
        <v>894285</v>
      </c>
      <c r="F67" s="65">
        <f t="shared" si="0"/>
        <v>28678600.020000011</v>
      </c>
      <c r="I67" s="7"/>
      <c r="J67" s="8"/>
      <c r="K67" s="4"/>
      <c r="L67" s="4"/>
    </row>
    <row r="68" spans="1:12" s="2" customFormat="1" x14ac:dyDescent="0.25">
      <c r="A68" s="49">
        <v>45769</v>
      </c>
      <c r="B68" s="50">
        <v>1</v>
      </c>
      <c r="C68" s="51" t="s">
        <v>52</v>
      </c>
      <c r="D68" s="58"/>
      <c r="E68" s="59">
        <v>11761.25</v>
      </c>
      <c r="F68" s="65">
        <f t="shared" si="0"/>
        <v>28666838.770000011</v>
      </c>
      <c r="I68" s="7"/>
      <c r="J68" s="8"/>
      <c r="K68" s="4"/>
      <c r="L68" s="4"/>
    </row>
    <row r="69" spans="1:12" s="2" customFormat="1" x14ac:dyDescent="0.25">
      <c r="A69" s="49">
        <v>45769</v>
      </c>
      <c r="B69" s="50">
        <v>1</v>
      </c>
      <c r="C69" s="51" t="s">
        <v>10</v>
      </c>
      <c r="D69" s="58"/>
      <c r="E69" s="59">
        <v>123.89</v>
      </c>
      <c r="F69" s="65">
        <f t="shared" si="0"/>
        <v>28666714.88000001</v>
      </c>
      <c r="I69" s="7"/>
      <c r="J69" s="8"/>
      <c r="K69" s="4"/>
      <c r="L69" s="4"/>
    </row>
    <row r="70" spans="1:12" s="2" customFormat="1" x14ac:dyDescent="0.25">
      <c r="A70" s="49">
        <v>45770</v>
      </c>
      <c r="B70" s="50">
        <v>1</v>
      </c>
      <c r="C70" s="51" t="s">
        <v>10</v>
      </c>
      <c r="D70" s="58"/>
      <c r="E70" s="59">
        <v>1375.95</v>
      </c>
      <c r="F70" s="65">
        <f t="shared" si="0"/>
        <v>28665338.930000011</v>
      </c>
      <c r="I70" s="7"/>
      <c r="J70" s="8"/>
      <c r="K70" s="4"/>
      <c r="L70" s="4"/>
    </row>
    <row r="71" spans="1:12" s="2" customFormat="1" x14ac:dyDescent="0.25">
      <c r="A71" s="49">
        <v>45771</v>
      </c>
      <c r="B71" s="50">
        <v>1</v>
      </c>
      <c r="C71" s="51" t="s">
        <v>53</v>
      </c>
      <c r="D71" s="58"/>
      <c r="E71" s="59">
        <v>96000</v>
      </c>
      <c r="F71" s="65">
        <f t="shared" si="0"/>
        <v>28569338.930000011</v>
      </c>
      <c r="I71" s="7"/>
      <c r="J71" s="8"/>
      <c r="K71" s="4"/>
      <c r="L71" s="4"/>
    </row>
    <row r="72" spans="1:12" s="2" customFormat="1" x14ac:dyDescent="0.25">
      <c r="A72" s="49">
        <v>45771</v>
      </c>
      <c r="B72" s="50">
        <v>1</v>
      </c>
      <c r="C72" s="51" t="s">
        <v>10</v>
      </c>
      <c r="D72" s="58"/>
      <c r="E72" s="59">
        <v>1128.18</v>
      </c>
      <c r="F72" s="65">
        <f t="shared" si="0"/>
        <v>28568210.750000011</v>
      </c>
      <c r="I72" s="7"/>
      <c r="J72" s="8"/>
      <c r="K72" s="4"/>
      <c r="L72" s="4"/>
    </row>
    <row r="73" spans="1:12" s="2" customFormat="1" x14ac:dyDescent="0.25">
      <c r="A73" s="49">
        <v>45772</v>
      </c>
      <c r="B73" s="50">
        <v>1</v>
      </c>
      <c r="C73" s="51" t="s">
        <v>54</v>
      </c>
      <c r="D73" s="58"/>
      <c r="E73" s="59">
        <v>51684.36</v>
      </c>
      <c r="F73" s="65">
        <f t="shared" si="0"/>
        <v>28516526.390000012</v>
      </c>
      <c r="I73" s="7"/>
      <c r="J73" s="8"/>
      <c r="K73" s="4"/>
      <c r="L73" s="4"/>
    </row>
    <row r="74" spans="1:12" s="2" customFormat="1" x14ac:dyDescent="0.25">
      <c r="A74" s="49">
        <v>45772</v>
      </c>
      <c r="B74" s="50">
        <v>1</v>
      </c>
      <c r="C74" s="51" t="s">
        <v>55</v>
      </c>
      <c r="D74" s="58"/>
      <c r="E74" s="59">
        <v>80</v>
      </c>
      <c r="F74" s="65">
        <f t="shared" ref="F74:F108" si="1">F73+D74-E74</f>
        <v>28516446.390000012</v>
      </c>
      <c r="I74" s="7"/>
      <c r="J74" s="8"/>
      <c r="K74" s="4"/>
      <c r="L74" s="4"/>
    </row>
    <row r="75" spans="1:12" s="2" customFormat="1" x14ac:dyDescent="0.25">
      <c r="A75" s="49">
        <v>45772</v>
      </c>
      <c r="B75" s="50">
        <v>1</v>
      </c>
      <c r="C75" s="51" t="s">
        <v>56</v>
      </c>
      <c r="D75" s="58"/>
      <c r="E75" s="59">
        <v>4010719.61</v>
      </c>
      <c r="F75" s="65">
        <f t="shared" si="1"/>
        <v>24505726.780000012</v>
      </c>
      <c r="I75" s="7"/>
      <c r="J75" s="8"/>
      <c r="K75" s="4"/>
      <c r="L75" s="4"/>
    </row>
    <row r="76" spans="1:12" s="2" customFormat="1" x14ac:dyDescent="0.25">
      <c r="A76" s="49">
        <v>45772</v>
      </c>
      <c r="B76" s="50">
        <v>1</v>
      </c>
      <c r="C76" s="51" t="s">
        <v>10</v>
      </c>
      <c r="D76" s="58"/>
      <c r="E76" s="59">
        <v>1368.83</v>
      </c>
      <c r="F76" s="65">
        <f t="shared" si="1"/>
        <v>24504357.950000014</v>
      </c>
      <c r="I76" s="7"/>
      <c r="J76" s="8"/>
      <c r="K76" s="4"/>
      <c r="L76" s="4"/>
    </row>
    <row r="77" spans="1:12" s="2" customFormat="1" x14ac:dyDescent="0.25">
      <c r="A77" s="49">
        <v>45775</v>
      </c>
      <c r="B77" s="50">
        <v>1</v>
      </c>
      <c r="C77" s="51" t="s">
        <v>10</v>
      </c>
      <c r="D77" s="58"/>
      <c r="E77" s="59">
        <v>499.06</v>
      </c>
      <c r="F77" s="65">
        <f t="shared" si="1"/>
        <v>24503858.890000015</v>
      </c>
      <c r="I77" s="7"/>
      <c r="J77" s="8"/>
      <c r="K77" s="4"/>
      <c r="L77" s="4"/>
    </row>
    <row r="78" spans="1:12" s="2" customFormat="1" x14ac:dyDescent="0.25">
      <c r="A78" s="49">
        <v>45775</v>
      </c>
      <c r="B78" s="50">
        <v>1</v>
      </c>
      <c r="C78" s="51" t="s">
        <v>57</v>
      </c>
      <c r="D78" s="58">
        <v>8050</v>
      </c>
      <c r="E78" s="59"/>
      <c r="F78" s="65">
        <f t="shared" si="1"/>
        <v>24511908.890000015</v>
      </c>
      <c r="I78" s="7"/>
      <c r="J78" s="8"/>
      <c r="K78" s="4"/>
      <c r="L78" s="4"/>
    </row>
    <row r="79" spans="1:12" s="2" customFormat="1" x14ac:dyDescent="0.25">
      <c r="A79" s="49">
        <v>45776</v>
      </c>
      <c r="B79" s="50">
        <v>1</v>
      </c>
      <c r="C79" s="51" t="s">
        <v>58</v>
      </c>
      <c r="D79" s="58"/>
      <c r="E79" s="59">
        <v>62275.93</v>
      </c>
      <c r="F79" s="65">
        <f t="shared" si="1"/>
        <v>24449632.960000016</v>
      </c>
      <c r="I79" s="7"/>
      <c r="J79" s="8"/>
      <c r="K79" s="4"/>
      <c r="L79" s="4"/>
    </row>
    <row r="80" spans="1:12" s="2" customFormat="1" x14ac:dyDescent="0.25">
      <c r="A80" s="49">
        <v>45776</v>
      </c>
      <c r="B80" s="50">
        <v>1</v>
      </c>
      <c r="C80" s="51" t="s">
        <v>10</v>
      </c>
      <c r="D80" s="58"/>
      <c r="E80" s="59">
        <v>1470.77</v>
      </c>
      <c r="F80" s="65">
        <f t="shared" si="1"/>
        <v>24448162.190000016</v>
      </c>
      <c r="I80" s="7"/>
      <c r="J80" s="8"/>
      <c r="K80" s="4"/>
      <c r="L80" s="4"/>
    </row>
    <row r="81" spans="1:12" s="2" customFormat="1" x14ac:dyDescent="0.25">
      <c r="A81" s="49">
        <v>45777</v>
      </c>
      <c r="B81" s="50">
        <v>26008</v>
      </c>
      <c r="C81" s="51" t="s">
        <v>59</v>
      </c>
      <c r="D81" s="58"/>
      <c r="E81" s="59">
        <v>41695</v>
      </c>
      <c r="F81" s="65">
        <f t="shared" si="1"/>
        <v>24406467.190000016</v>
      </c>
      <c r="I81" s="7"/>
      <c r="J81" s="8"/>
      <c r="K81" s="4"/>
      <c r="L81" s="4"/>
    </row>
    <row r="82" spans="1:12" s="2" customFormat="1" x14ac:dyDescent="0.25">
      <c r="A82" s="49">
        <v>45777</v>
      </c>
      <c r="B82" s="50">
        <v>26009</v>
      </c>
      <c r="C82" s="51" t="s">
        <v>60</v>
      </c>
      <c r="D82" s="58"/>
      <c r="E82" s="59">
        <v>60275.62</v>
      </c>
      <c r="F82" s="65">
        <f t="shared" si="1"/>
        <v>24346191.570000015</v>
      </c>
      <c r="I82" s="7"/>
      <c r="J82" s="8"/>
      <c r="K82" s="4"/>
      <c r="L82" s="4"/>
    </row>
    <row r="83" spans="1:12" s="2" customFormat="1" x14ac:dyDescent="0.25">
      <c r="A83" s="49">
        <v>45777</v>
      </c>
      <c r="B83" s="50">
        <v>26010</v>
      </c>
      <c r="C83" s="51" t="s">
        <v>61</v>
      </c>
      <c r="D83" s="58"/>
      <c r="E83" s="59">
        <v>90400</v>
      </c>
      <c r="F83" s="65">
        <f t="shared" si="1"/>
        <v>24255791.570000015</v>
      </c>
      <c r="I83" s="7"/>
      <c r="J83" s="8"/>
      <c r="K83" s="4"/>
      <c r="L83" s="4"/>
    </row>
    <row r="84" spans="1:12" s="2" customFormat="1" x14ac:dyDescent="0.25">
      <c r="A84" s="49">
        <v>45777</v>
      </c>
      <c r="B84" s="50">
        <v>26011</v>
      </c>
      <c r="C84" s="51" t="s">
        <v>62</v>
      </c>
      <c r="D84" s="58"/>
      <c r="E84" s="59">
        <v>14868</v>
      </c>
      <c r="F84" s="65">
        <f t="shared" si="1"/>
        <v>24240923.570000015</v>
      </c>
      <c r="I84" s="7"/>
      <c r="J84" s="8"/>
      <c r="K84" s="4"/>
      <c r="L84" s="4"/>
    </row>
    <row r="85" spans="1:12" s="2" customFormat="1" x14ac:dyDescent="0.25">
      <c r="A85" s="49">
        <v>45777</v>
      </c>
      <c r="B85" s="50">
        <v>26012</v>
      </c>
      <c r="C85" s="51" t="s">
        <v>63</v>
      </c>
      <c r="D85" s="58"/>
      <c r="E85" s="59">
        <v>248000</v>
      </c>
      <c r="F85" s="65">
        <f t="shared" si="1"/>
        <v>23992923.570000015</v>
      </c>
      <c r="I85" s="7"/>
      <c r="J85" s="8"/>
      <c r="K85" s="4"/>
      <c r="L85" s="4"/>
    </row>
    <row r="86" spans="1:12" s="2" customFormat="1" x14ac:dyDescent="0.25">
      <c r="A86" s="49">
        <v>45777</v>
      </c>
      <c r="B86" s="50">
        <v>26013</v>
      </c>
      <c r="C86" s="51" t="s">
        <v>64</v>
      </c>
      <c r="D86" s="58"/>
      <c r="E86" s="59">
        <v>56500</v>
      </c>
      <c r="F86" s="65">
        <f t="shared" si="1"/>
        <v>23936423.570000015</v>
      </c>
      <c r="I86" s="7"/>
      <c r="J86" s="8"/>
      <c r="K86" s="4"/>
      <c r="L86" s="4"/>
    </row>
    <row r="87" spans="1:12" s="2" customFormat="1" x14ac:dyDescent="0.25">
      <c r="A87" s="49">
        <v>45777</v>
      </c>
      <c r="B87" s="50">
        <v>26014</v>
      </c>
      <c r="C87" s="51" t="s">
        <v>65</v>
      </c>
      <c r="D87" s="58"/>
      <c r="E87" s="59">
        <v>40500</v>
      </c>
      <c r="F87" s="65">
        <f t="shared" si="1"/>
        <v>23895923.570000015</v>
      </c>
      <c r="I87" s="7"/>
      <c r="J87" s="8"/>
      <c r="K87" s="4"/>
      <c r="L87" s="4"/>
    </row>
    <row r="88" spans="1:12" s="2" customFormat="1" x14ac:dyDescent="0.25">
      <c r="A88" s="49">
        <v>45777</v>
      </c>
      <c r="B88" s="50">
        <v>26015</v>
      </c>
      <c r="C88" s="51" t="s">
        <v>66</v>
      </c>
      <c r="D88" s="58"/>
      <c r="E88" s="59">
        <v>31096</v>
      </c>
      <c r="F88" s="65">
        <f t="shared" si="1"/>
        <v>23864827.570000015</v>
      </c>
      <c r="I88" s="7"/>
      <c r="J88" s="8"/>
      <c r="K88" s="4"/>
      <c r="L88" s="4"/>
    </row>
    <row r="89" spans="1:12" s="2" customFormat="1" x14ac:dyDescent="0.25">
      <c r="A89" s="49">
        <v>45777</v>
      </c>
      <c r="B89" s="50">
        <v>26016</v>
      </c>
      <c r="C89" s="51" t="s">
        <v>67</v>
      </c>
      <c r="D89" s="58"/>
      <c r="E89" s="59">
        <v>50850</v>
      </c>
      <c r="F89" s="65">
        <f t="shared" si="1"/>
        <v>23813977.570000015</v>
      </c>
      <c r="I89" s="17"/>
      <c r="J89" s="18"/>
      <c r="K89" s="4"/>
      <c r="L89" s="4"/>
    </row>
    <row r="90" spans="1:12" s="2" customFormat="1" x14ac:dyDescent="0.25">
      <c r="A90" s="49">
        <v>45777</v>
      </c>
      <c r="B90" s="50">
        <v>26017</v>
      </c>
      <c r="C90" s="51" t="s">
        <v>68</v>
      </c>
      <c r="D90" s="58"/>
      <c r="E90" s="59">
        <v>215200</v>
      </c>
      <c r="F90" s="65">
        <f t="shared" si="1"/>
        <v>23598777.570000015</v>
      </c>
      <c r="K90" s="4"/>
      <c r="L90" s="4"/>
    </row>
    <row r="91" spans="1:12" s="2" customFormat="1" x14ac:dyDescent="0.25">
      <c r="A91" s="49">
        <v>45777</v>
      </c>
      <c r="B91" s="50">
        <v>26018</v>
      </c>
      <c r="C91" s="51" t="s">
        <v>69</v>
      </c>
      <c r="D91" s="58"/>
      <c r="E91" s="59">
        <v>147579.84</v>
      </c>
      <c r="F91" s="65">
        <f t="shared" si="1"/>
        <v>23451197.730000015</v>
      </c>
      <c r="K91" s="4"/>
      <c r="L91" s="4"/>
    </row>
    <row r="92" spans="1:12" s="2" customFormat="1" x14ac:dyDescent="0.25">
      <c r="A92" s="49">
        <v>45777</v>
      </c>
      <c r="B92" s="50">
        <v>26019</v>
      </c>
      <c r="C92" s="51" t="s">
        <v>70</v>
      </c>
      <c r="D92" s="58"/>
      <c r="E92" s="59">
        <v>9000</v>
      </c>
      <c r="F92" s="65">
        <f t="shared" si="1"/>
        <v>23442197.730000015</v>
      </c>
      <c r="K92" s="4"/>
      <c r="L92" s="4"/>
    </row>
    <row r="93" spans="1:12" s="2" customFormat="1" x14ac:dyDescent="0.25">
      <c r="A93" s="49">
        <v>45777</v>
      </c>
      <c r="B93" s="50">
        <v>26020</v>
      </c>
      <c r="C93" s="51" t="s">
        <v>71</v>
      </c>
      <c r="D93" s="58"/>
      <c r="E93" s="59">
        <v>90445.22</v>
      </c>
      <c r="F93" s="65">
        <f t="shared" si="1"/>
        <v>23351752.510000017</v>
      </c>
      <c r="K93" s="4"/>
      <c r="L93" s="4"/>
    </row>
    <row r="94" spans="1:12" s="2" customFormat="1" x14ac:dyDescent="0.25">
      <c r="A94" s="49">
        <v>45777</v>
      </c>
      <c r="B94" s="50">
        <v>26021</v>
      </c>
      <c r="C94" s="51" t="s">
        <v>72</v>
      </c>
      <c r="D94" s="58"/>
      <c r="E94" s="59">
        <v>136800</v>
      </c>
      <c r="F94" s="65">
        <f t="shared" si="1"/>
        <v>23214952.510000017</v>
      </c>
      <c r="K94" s="4"/>
      <c r="L94" s="4"/>
    </row>
    <row r="95" spans="1:12" s="2" customFormat="1" x14ac:dyDescent="0.25">
      <c r="A95" s="49">
        <v>45777</v>
      </c>
      <c r="B95" s="50">
        <v>26022</v>
      </c>
      <c r="C95" s="51" t="s">
        <v>73</v>
      </c>
      <c r="D95" s="58"/>
      <c r="E95" s="59">
        <v>355196.6</v>
      </c>
      <c r="F95" s="65">
        <f t="shared" si="1"/>
        <v>22859755.910000015</v>
      </c>
      <c r="K95" s="4"/>
      <c r="L95" s="4"/>
    </row>
    <row r="96" spans="1:12" s="2" customFormat="1" x14ac:dyDescent="0.25">
      <c r="A96" s="49">
        <v>45777</v>
      </c>
      <c r="B96" s="50">
        <v>26023</v>
      </c>
      <c r="C96" s="51" t="s">
        <v>74</v>
      </c>
      <c r="D96" s="58"/>
      <c r="E96" s="59">
        <v>32082.94</v>
      </c>
      <c r="F96" s="65">
        <f t="shared" si="1"/>
        <v>22827672.970000014</v>
      </c>
      <c r="K96" s="4"/>
      <c r="L96" s="4"/>
    </row>
    <row r="97" spans="1:12" s="2" customFormat="1" x14ac:dyDescent="0.25">
      <c r="A97" s="49">
        <v>45777</v>
      </c>
      <c r="B97" s="50">
        <v>26024</v>
      </c>
      <c r="C97" s="51" t="s">
        <v>75</v>
      </c>
      <c r="D97" s="58"/>
      <c r="E97" s="59">
        <v>426942.2</v>
      </c>
      <c r="F97" s="65">
        <f t="shared" si="1"/>
        <v>22400730.770000014</v>
      </c>
      <c r="K97" s="4"/>
      <c r="L97" s="4"/>
    </row>
    <row r="98" spans="1:12" s="2" customFormat="1" x14ac:dyDescent="0.25">
      <c r="A98" s="49">
        <v>45777</v>
      </c>
      <c r="B98" s="50">
        <v>26025</v>
      </c>
      <c r="C98" s="51" t="s">
        <v>76</v>
      </c>
      <c r="D98" s="58"/>
      <c r="E98" s="59">
        <v>237306.86</v>
      </c>
      <c r="F98" s="65">
        <f t="shared" si="1"/>
        <v>22163423.910000015</v>
      </c>
      <c r="K98" s="4"/>
      <c r="L98" s="4"/>
    </row>
    <row r="99" spans="1:12" s="2" customFormat="1" x14ac:dyDescent="0.25">
      <c r="A99" s="49">
        <v>45777</v>
      </c>
      <c r="B99" s="50">
        <v>1</v>
      </c>
      <c r="C99" s="51" t="s">
        <v>10</v>
      </c>
      <c r="D99" s="58"/>
      <c r="E99" s="59">
        <v>581.78</v>
      </c>
      <c r="F99" s="65">
        <f t="shared" si="1"/>
        <v>22162842.130000014</v>
      </c>
      <c r="K99" s="4"/>
      <c r="L99" s="4"/>
    </row>
    <row r="100" spans="1:12" s="2" customFormat="1" x14ac:dyDescent="0.25">
      <c r="A100" s="49">
        <v>45777</v>
      </c>
      <c r="B100" s="50">
        <v>25026</v>
      </c>
      <c r="C100" s="51" t="s">
        <v>77</v>
      </c>
      <c r="D100" s="58"/>
      <c r="E100" s="59">
        <v>1487.38</v>
      </c>
      <c r="F100" s="65">
        <f t="shared" si="1"/>
        <v>22161354.750000015</v>
      </c>
      <c r="I100" s="16"/>
      <c r="K100" s="4"/>
      <c r="L100" s="4"/>
    </row>
    <row r="101" spans="1:12" s="2" customFormat="1" x14ac:dyDescent="0.25">
      <c r="A101" s="49">
        <v>45777</v>
      </c>
      <c r="B101" s="50">
        <v>25027</v>
      </c>
      <c r="C101" s="51" t="s">
        <v>78</v>
      </c>
      <c r="D101" s="58"/>
      <c r="E101" s="59">
        <v>14873.86</v>
      </c>
      <c r="F101" s="65">
        <f t="shared" si="1"/>
        <v>22146480.890000015</v>
      </c>
      <c r="K101" s="4"/>
      <c r="L101" s="4"/>
    </row>
    <row r="102" spans="1:12" s="2" customFormat="1" x14ac:dyDescent="0.25">
      <c r="A102" s="49" t="s">
        <v>79</v>
      </c>
      <c r="B102" s="52">
        <v>25028</v>
      </c>
      <c r="C102" s="51" t="s">
        <v>80</v>
      </c>
      <c r="D102" s="58"/>
      <c r="E102" s="59">
        <v>251825</v>
      </c>
      <c r="F102" s="65">
        <f t="shared" si="1"/>
        <v>21894655.890000015</v>
      </c>
      <c r="K102" s="4"/>
      <c r="L102" s="4"/>
    </row>
    <row r="103" spans="1:12" s="2" customFormat="1" x14ac:dyDescent="0.25">
      <c r="A103" s="49">
        <v>45777</v>
      </c>
      <c r="B103" s="50">
        <v>25029</v>
      </c>
      <c r="C103" s="51" t="s">
        <v>81</v>
      </c>
      <c r="D103" s="58"/>
      <c r="E103" s="59">
        <v>8701</v>
      </c>
      <c r="F103" s="65">
        <f t="shared" si="1"/>
        <v>21885954.890000015</v>
      </c>
      <c r="K103" s="4"/>
      <c r="L103" s="4"/>
    </row>
    <row r="104" spans="1:12" s="2" customFormat="1" x14ac:dyDescent="0.25">
      <c r="A104" s="49">
        <v>45777</v>
      </c>
      <c r="B104" s="52">
        <v>26030</v>
      </c>
      <c r="C104" s="53" t="s">
        <v>82</v>
      </c>
      <c r="D104" s="60"/>
      <c r="E104" s="61">
        <v>3000</v>
      </c>
      <c r="F104" s="65">
        <f t="shared" si="1"/>
        <v>21882954.890000015</v>
      </c>
      <c r="K104" s="4"/>
      <c r="L104" s="4"/>
    </row>
    <row r="105" spans="1:12" s="2" customFormat="1" x14ac:dyDescent="0.25">
      <c r="A105" s="49">
        <v>45777</v>
      </c>
      <c r="B105" s="50">
        <v>26031</v>
      </c>
      <c r="C105" s="51" t="s">
        <v>83</v>
      </c>
      <c r="D105" s="58"/>
      <c r="E105" s="59">
        <v>691930.25</v>
      </c>
      <c r="F105" s="65">
        <f t="shared" si="1"/>
        <v>21191024.640000015</v>
      </c>
      <c r="K105" s="4"/>
      <c r="L105" s="4"/>
    </row>
    <row r="106" spans="1:12" s="2" customFormat="1" x14ac:dyDescent="0.25">
      <c r="A106" s="49">
        <v>45777</v>
      </c>
      <c r="B106" s="50">
        <v>26032</v>
      </c>
      <c r="C106" s="51" t="s">
        <v>83</v>
      </c>
      <c r="D106" s="58"/>
      <c r="E106" s="59">
        <v>845386.37</v>
      </c>
      <c r="F106" s="65">
        <f t="shared" si="1"/>
        <v>20345638.270000014</v>
      </c>
      <c r="K106" s="4"/>
      <c r="L106" s="4"/>
    </row>
    <row r="107" spans="1:12" s="2" customFormat="1" x14ac:dyDescent="0.25">
      <c r="A107" s="49">
        <v>45777</v>
      </c>
      <c r="B107" s="50">
        <v>26033</v>
      </c>
      <c r="C107" s="51" t="s">
        <v>84</v>
      </c>
      <c r="D107" s="58"/>
      <c r="E107" s="59">
        <v>39617.43</v>
      </c>
      <c r="F107" s="65">
        <f t="shared" si="1"/>
        <v>20306020.840000015</v>
      </c>
      <c r="H107" s="19"/>
      <c r="K107" s="4"/>
      <c r="L107" s="4"/>
    </row>
    <row r="108" spans="1:12" s="2" customFormat="1" x14ac:dyDescent="0.25">
      <c r="A108" s="49">
        <v>45777</v>
      </c>
      <c r="B108" s="50">
        <v>1</v>
      </c>
      <c r="C108" s="54" t="s">
        <v>85</v>
      </c>
      <c r="D108" s="58"/>
      <c r="E108" s="59">
        <v>175</v>
      </c>
      <c r="F108" s="65">
        <f t="shared" si="1"/>
        <v>20305845.840000015</v>
      </c>
      <c r="H108" s="19"/>
      <c r="K108" s="4"/>
      <c r="L108" s="4"/>
    </row>
    <row r="109" spans="1:12" x14ac:dyDescent="0.25">
      <c r="A109" s="41" t="s">
        <v>30</v>
      </c>
      <c r="B109" s="39"/>
      <c r="C109" s="39"/>
      <c r="D109" s="40">
        <f>SUM(D8:D108)</f>
        <v>60126751.579999998</v>
      </c>
      <c r="E109" s="40">
        <f>SUM(E8:E108)</f>
        <v>58471053.860000007</v>
      </c>
      <c r="F109" s="42"/>
      <c r="G109" s="2"/>
    </row>
    <row r="110" spans="1:12" x14ac:dyDescent="0.25">
      <c r="A110" s="27"/>
      <c r="B110" s="43"/>
      <c r="C110" s="43"/>
      <c r="D110" s="44"/>
      <c r="E110" s="44"/>
      <c r="F110" s="28"/>
    </row>
    <row r="111" spans="1:12" x14ac:dyDescent="0.25">
      <c r="A111" s="15"/>
      <c r="B111" s="45"/>
      <c r="C111" s="45"/>
      <c r="D111" s="29"/>
      <c r="E111" s="29"/>
      <c r="F111" s="30"/>
    </row>
    <row r="112" spans="1:12" x14ac:dyDescent="0.25">
      <c r="A112" s="31"/>
      <c r="B112" s="46"/>
      <c r="C112" s="46"/>
      <c r="D112" s="46"/>
      <c r="E112" s="46"/>
      <c r="F112" s="30"/>
    </row>
    <row r="113" spans="1:8" x14ac:dyDescent="0.25">
      <c r="A113" s="31"/>
      <c r="B113" s="46"/>
      <c r="C113" s="46"/>
      <c r="D113" s="46"/>
      <c r="E113" s="46"/>
      <c r="F113" s="30"/>
    </row>
    <row r="114" spans="1:8" x14ac:dyDescent="0.25">
      <c r="A114" s="32" t="s">
        <v>86</v>
      </c>
      <c r="B114" s="47"/>
      <c r="C114" s="48"/>
      <c r="D114" s="29"/>
      <c r="E114" s="47" t="s">
        <v>87</v>
      </c>
      <c r="F114" s="33"/>
    </row>
    <row r="115" spans="1:8" ht="16.5" thickBot="1" x14ac:dyDescent="0.3">
      <c r="A115" s="34" t="s">
        <v>88</v>
      </c>
      <c r="B115" s="35"/>
      <c r="C115" s="36"/>
      <c r="D115" s="37"/>
      <c r="E115" s="35" t="s">
        <v>89</v>
      </c>
      <c r="F115" s="38"/>
    </row>
    <row r="116" spans="1:8" x14ac:dyDescent="0.25">
      <c r="B116" s="7"/>
      <c r="C116" s="26"/>
      <c r="E116" s="23"/>
      <c r="F116" s="4"/>
    </row>
    <row r="117" spans="1:8" s="21" customFormat="1" x14ac:dyDescent="0.25">
      <c r="A117" s="22"/>
      <c r="B117" s="20"/>
      <c r="C117" s="26"/>
      <c r="D117" s="23"/>
      <c r="E117" s="23"/>
      <c r="F117" s="4"/>
      <c r="G117" s="20"/>
      <c r="H117" s="20"/>
    </row>
    <row r="118" spans="1:8" s="21" customFormat="1" x14ac:dyDescent="0.25">
      <c r="A118" s="22"/>
      <c r="B118" s="20"/>
      <c r="C118" s="26"/>
      <c r="D118" s="23"/>
      <c r="E118" s="23"/>
      <c r="F118" s="4"/>
      <c r="G118" s="20"/>
      <c r="H118" s="20"/>
    </row>
    <row r="119" spans="1:8" s="21" customFormat="1" x14ac:dyDescent="0.25">
      <c r="A119" s="22"/>
      <c r="B119" s="20"/>
      <c r="C119" s="24"/>
      <c r="D119" s="23"/>
      <c r="E119" s="25"/>
      <c r="F119" s="20"/>
      <c r="G119" s="20"/>
      <c r="H119" s="20"/>
    </row>
    <row r="120" spans="1:8" s="21" customFormat="1" x14ac:dyDescent="0.25">
      <c r="A120" s="22"/>
      <c r="B120" s="20"/>
      <c r="C120" s="24"/>
      <c r="D120" s="23"/>
      <c r="E120" s="25"/>
      <c r="F120" s="20"/>
      <c r="G120" s="20"/>
      <c r="H120" s="20"/>
    </row>
    <row r="121" spans="1:8" s="21" customFormat="1" x14ac:dyDescent="0.25">
      <c r="A121" s="22"/>
      <c r="B121" s="20"/>
      <c r="C121" s="24"/>
      <c r="D121" s="23"/>
      <c r="E121" s="25"/>
      <c r="F121" s="20"/>
      <c r="G121" s="20"/>
      <c r="H121" s="20"/>
    </row>
    <row r="122" spans="1:8" s="21" customFormat="1" x14ac:dyDescent="0.25">
      <c r="A122" s="22"/>
      <c r="B122" s="20"/>
      <c r="C122" s="24"/>
      <c r="D122" s="23"/>
      <c r="E122" s="25"/>
      <c r="F122" s="20"/>
      <c r="G122" s="20"/>
      <c r="H122" s="20"/>
    </row>
    <row r="123" spans="1:8" s="21" customFormat="1" x14ac:dyDescent="0.25">
      <c r="A123" s="22"/>
      <c r="B123" s="20"/>
      <c r="C123" s="24"/>
      <c r="D123" s="23"/>
      <c r="E123" s="25"/>
      <c r="F123" s="20"/>
      <c r="G123" s="20"/>
      <c r="H123" s="20"/>
    </row>
    <row r="124" spans="1:8" s="21" customFormat="1" x14ac:dyDescent="0.25">
      <c r="A124" s="22"/>
      <c r="B124" s="20"/>
      <c r="C124" s="24"/>
      <c r="D124" s="23"/>
      <c r="E124" s="25"/>
      <c r="F124" s="20"/>
      <c r="G124" s="20"/>
    </row>
    <row r="125" spans="1:8" s="21" customFormat="1" x14ac:dyDescent="0.25">
      <c r="A125" s="22"/>
      <c r="B125" s="20"/>
      <c r="C125" s="24"/>
      <c r="D125" s="23"/>
      <c r="E125" s="25"/>
      <c r="F125" s="20"/>
      <c r="G125" s="20"/>
    </row>
    <row r="126" spans="1:8" s="21" customFormat="1" x14ac:dyDescent="0.25">
      <c r="A126" s="22"/>
      <c r="B126" s="20"/>
      <c r="C126" s="24"/>
      <c r="D126" s="23"/>
      <c r="E126" s="25"/>
    </row>
    <row r="127" spans="1:8" s="21" customFormat="1" x14ac:dyDescent="0.25">
      <c r="A127" s="22"/>
      <c r="B127" s="20"/>
      <c r="C127" s="24"/>
      <c r="D127" s="23"/>
      <c r="E127" s="25"/>
    </row>
    <row r="128" spans="1:8" s="21" customFormat="1" x14ac:dyDescent="0.25">
      <c r="A128" s="22"/>
      <c r="B128" s="20"/>
      <c r="C128" s="24"/>
      <c r="D128" s="23"/>
      <c r="E128" s="25"/>
    </row>
    <row r="129" spans="1:12" s="21" customFormat="1" x14ac:dyDescent="0.25">
      <c r="A129" s="22"/>
      <c r="B129" s="20"/>
      <c r="C129" s="24"/>
      <c r="D129" s="23"/>
      <c r="E129" s="25"/>
    </row>
    <row r="130" spans="1:12" s="21" customFormat="1" x14ac:dyDescent="0.25">
      <c r="A130" s="22"/>
      <c r="B130" s="20"/>
      <c r="C130" s="24"/>
      <c r="D130" s="23"/>
      <c r="E130" s="25"/>
    </row>
    <row r="131" spans="1:12" s="21" customFormat="1" x14ac:dyDescent="0.25">
      <c r="A131" s="22"/>
      <c r="B131" s="20"/>
      <c r="C131" s="24"/>
      <c r="D131" s="23"/>
      <c r="E131" s="25"/>
    </row>
    <row r="132" spans="1:12" s="21" customFormat="1" x14ac:dyDescent="0.25">
      <c r="A132" s="22"/>
      <c r="B132" s="20"/>
      <c r="C132" s="24"/>
      <c r="D132" s="23"/>
      <c r="E132" s="25"/>
    </row>
    <row r="133" spans="1:12" x14ac:dyDescent="0.25">
      <c r="F133" s="21"/>
      <c r="G133" s="21"/>
      <c r="H133" s="21"/>
    </row>
    <row r="134" spans="1:12" x14ac:dyDescent="0.25">
      <c r="F134" s="21"/>
      <c r="G134" s="21"/>
      <c r="H134" s="21"/>
    </row>
    <row r="135" spans="1:12" s="2" customFormat="1" x14ac:dyDescent="0.25">
      <c r="A135" s="22"/>
      <c r="B135" s="20"/>
      <c r="C135" s="24"/>
      <c r="D135" s="23"/>
      <c r="E135" s="25"/>
      <c r="F135" s="21"/>
      <c r="G135" s="21"/>
      <c r="H135" s="21"/>
      <c r="K135" s="4"/>
      <c r="L135" s="4"/>
    </row>
    <row r="136" spans="1:12" s="2" customFormat="1" x14ac:dyDescent="0.25">
      <c r="A136" s="22"/>
      <c r="B136" s="20"/>
      <c r="C136" s="24"/>
      <c r="D136" s="23"/>
      <c r="E136" s="25"/>
      <c r="F136" s="21"/>
      <c r="G136" s="21"/>
      <c r="H136" s="21"/>
      <c r="K136" s="4"/>
      <c r="L136" s="4"/>
    </row>
    <row r="137" spans="1:12" s="2" customFormat="1" x14ac:dyDescent="0.25">
      <c r="A137" s="22"/>
      <c r="B137" s="20"/>
      <c r="C137" s="24"/>
      <c r="D137" s="23"/>
      <c r="E137" s="25"/>
      <c r="F137" s="21"/>
      <c r="G137" s="21"/>
      <c r="H137" s="21"/>
      <c r="K137" s="4"/>
      <c r="L137" s="4"/>
    </row>
    <row r="138" spans="1:12" s="2" customFormat="1" x14ac:dyDescent="0.25">
      <c r="A138" s="22"/>
      <c r="B138" s="20"/>
      <c r="C138" s="24"/>
      <c r="D138" s="23"/>
      <c r="E138" s="25"/>
      <c r="F138" s="21"/>
      <c r="G138" s="21"/>
      <c r="H138" s="21"/>
      <c r="K138" s="4"/>
      <c r="L138" s="4"/>
    </row>
    <row r="139" spans="1:12" s="2" customFormat="1" x14ac:dyDescent="0.25">
      <c r="A139" s="22"/>
      <c r="B139" s="20"/>
      <c r="C139" s="24"/>
      <c r="D139" s="23"/>
      <c r="E139" s="25"/>
      <c r="F139" s="21"/>
      <c r="G139" s="21"/>
      <c r="H139" s="21"/>
      <c r="K139" s="4"/>
      <c r="L139" s="4"/>
    </row>
    <row r="140" spans="1:12" s="2" customFormat="1" x14ac:dyDescent="0.25">
      <c r="A140" s="22"/>
      <c r="B140" s="20"/>
      <c r="C140" s="24"/>
      <c r="D140" s="23"/>
      <c r="E140" s="25"/>
      <c r="F140" s="21"/>
      <c r="G140" s="21"/>
      <c r="H140" s="20"/>
      <c r="K140" s="4"/>
      <c r="L140" s="4"/>
    </row>
    <row r="141" spans="1:12" s="2" customFormat="1" x14ac:dyDescent="0.25">
      <c r="A141" s="22"/>
      <c r="B141" s="20"/>
      <c r="C141" s="24"/>
      <c r="D141" s="23"/>
      <c r="E141" s="25"/>
      <c r="F141" s="21"/>
      <c r="G141" s="21"/>
      <c r="H141" s="20"/>
      <c r="K141" s="4"/>
      <c r="L141" s="4"/>
    </row>
    <row r="142" spans="1:12" s="2" customFormat="1" x14ac:dyDescent="0.25">
      <c r="A142" s="22"/>
      <c r="B142" s="20"/>
      <c r="C142" s="24"/>
      <c r="D142" s="23"/>
      <c r="E142" s="25"/>
      <c r="F142" s="20"/>
      <c r="G142" s="20"/>
      <c r="K142" s="4"/>
      <c r="L142" s="4"/>
    </row>
    <row r="143" spans="1:12" s="2" customFormat="1" x14ac:dyDescent="0.25">
      <c r="A143" s="22"/>
      <c r="B143" s="20"/>
      <c r="C143" s="24"/>
      <c r="D143" s="23"/>
      <c r="E143" s="25"/>
      <c r="F143" s="20"/>
      <c r="G143" s="20"/>
      <c r="K143" s="4"/>
      <c r="L143" s="4"/>
    </row>
    <row r="144" spans="1:12" s="2" customFormat="1" x14ac:dyDescent="0.25">
      <c r="A144" s="22"/>
      <c r="B144" s="20"/>
      <c r="C144" s="24"/>
      <c r="D144" s="23"/>
      <c r="E144" s="25"/>
      <c r="F144" s="20"/>
      <c r="K144" s="4"/>
      <c r="L144" s="4"/>
    </row>
    <row r="145" spans="1:12" s="2" customFormat="1" x14ac:dyDescent="0.25">
      <c r="A145" s="22"/>
      <c r="B145" s="20"/>
      <c r="C145" s="24"/>
      <c r="D145" s="23"/>
      <c r="E145" s="25"/>
      <c r="F145" s="20"/>
      <c r="K145" s="4"/>
      <c r="L145" s="4"/>
    </row>
    <row r="146" spans="1:12" x14ac:dyDescent="0.25">
      <c r="G146" s="2"/>
      <c r="H146" s="2"/>
    </row>
    <row r="147" spans="1:12" s="2" customFormat="1" x14ac:dyDescent="0.25">
      <c r="A147" s="22"/>
      <c r="B147" s="20"/>
      <c r="C147" s="24"/>
      <c r="D147" s="23"/>
      <c r="E147" s="25"/>
      <c r="F147" s="20"/>
      <c r="K147" s="4"/>
      <c r="L147" s="4"/>
    </row>
    <row r="148" spans="1:12" x14ac:dyDescent="0.25">
      <c r="G148" s="2"/>
      <c r="H148" s="2"/>
    </row>
    <row r="149" spans="1:12" x14ac:dyDescent="0.25">
      <c r="G149" s="2"/>
      <c r="H149" s="2"/>
    </row>
    <row r="150" spans="1:12" x14ac:dyDescent="0.25">
      <c r="G150" s="2"/>
      <c r="H150" s="2"/>
    </row>
    <row r="151" spans="1:12" s="2" customFormat="1" x14ac:dyDescent="0.25">
      <c r="A151" s="22"/>
      <c r="B151" s="20"/>
      <c r="C151" s="24"/>
      <c r="D151" s="23"/>
      <c r="E151" s="25"/>
      <c r="F151" s="20"/>
      <c r="K151" s="4"/>
      <c r="L151" s="4"/>
    </row>
    <row r="152" spans="1:12" x14ac:dyDescent="0.25">
      <c r="G152" s="2"/>
      <c r="H152" s="2"/>
    </row>
    <row r="153" spans="1:12" x14ac:dyDescent="0.25">
      <c r="G153" s="2"/>
    </row>
    <row r="154" spans="1:12" x14ac:dyDescent="0.25">
      <c r="G154" s="2"/>
      <c r="H154" s="2"/>
    </row>
    <row r="156" spans="1:12" x14ac:dyDescent="0.25">
      <c r="G156" s="2"/>
    </row>
    <row r="158" spans="1:12" x14ac:dyDescent="0.25">
      <c r="H158" s="2"/>
    </row>
    <row r="160" spans="1:12" x14ac:dyDescent="0.25">
      <c r="G160" s="2"/>
    </row>
    <row r="165" spans="1:8" s="21" customFormat="1" x14ac:dyDescent="0.25">
      <c r="A165" s="22"/>
      <c r="B165" s="20"/>
      <c r="C165" s="24"/>
      <c r="D165" s="23"/>
      <c r="E165" s="25"/>
      <c r="F165" s="20"/>
      <c r="G165" s="20"/>
      <c r="H165" s="20"/>
    </row>
    <row r="166" spans="1:8" s="21" customFormat="1" x14ac:dyDescent="0.25">
      <c r="A166" s="22"/>
      <c r="B166" s="20"/>
      <c r="C166" s="24"/>
      <c r="D166" s="23"/>
      <c r="E166" s="25"/>
      <c r="F166" s="20"/>
      <c r="G166" s="20"/>
      <c r="H166" s="20"/>
    </row>
    <row r="167" spans="1:8" s="21" customFormat="1" x14ac:dyDescent="0.25">
      <c r="A167" s="22"/>
      <c r="B167" s="20"/>
      <c r="C167" s="24"/>
      <c r="D167" s="23"/>
      <c r="E167" s="25"/>
      <c r="F167" s="20"/>
      <c r="G167" s="20"/>
      <c r="H167" s="20"/>
    </row>
    <row r="168" spans="1:8" s="21" customFormat="1" x14ac:dyDescent="0.25">
      <c r="A168" s="22"/>
      <c r="B168" s="20"/>
      <c r="C168" s="24"/>
      <c r="D168" s="23"/>
      <c r="E168" s="25"/>
      <c r="F168" s="20"/>
      <c r="G168" s="20"/>
      <c r="H168" s="20"/>
    </row>
    <row r="169" spans="1:8" s="21" customFormat="1" x14ac:dyDescent="0.25">
      <c r="A169" s="22"/>
      <c r="B169" s="20"/>
      <c r="C169" s="24"/>
      <c r="D169" s="23"/>
      <c r="E169" s="25"/>
      <c r="F169" s="20"/>
      <c r="G169" s="20"/>
      <c r="H169" s="20"/>
    </row>
    <row r="170" spans="1:8" s="21" customFormat="1" x14ac:dyDescent="0.25">
      <c r="A170" s="22"/>
      <c r="B170" s="20"/>
      <c r="C170" s="24"/>
      <c r="D170" s="23"/>
      <c r="E170" s="25"/>
      <c r="F170" s="20"/>
      <c r="G170" s="20"/>
      <c r="H170" s="20"/>
    </row>
    <row r="171" spans="1:8" s="21" customFormat="1" x14ac:dyDescent="0.25">
      <c r="A171" s="22"/>
      <c r="B171" s="20"/>
      <c r="C171" s="24"/>
      <c r="D171" s="23"/>
      <c r="E171" s="25"/>
      <c r="F171" s="20"/>
      <c r="G171" s="20"/>
      <c r="H171" s="20"/>
    </row>
    <row r="172" spans="1:8" s="21" customFormat="1" x14ac:dyDescent="0.25">
      <c r="A172" s="22"/>
      <c r="B172" s="20"/>
      <c r="C172" s="24"/>
      <c r="D172" s="23"/>
      <c r="E172" s="25"/>
      <c r="F172" s="20"/>
      <c r="G172" s="20"/>
      <c r="H172" s="20"/>
    </row>
    <row r="173" spans="1:8" s="21" customFormat="1" x14ac:dyDescent="0.25">
      <c r="A173" s="22"/>
      <c r="B173" s="20"/>
      <c r="C173" s="24"/>
      <c r="D173" s="23"/>
      <c r="E173" s="25"/>
      <c r="F173" s="20"/>
      <c r="G173" s="20"/>
      <c r="H173" s="20"/>
    </row>
    <row r="174" spans="1:8" s="21" customFormat="1" x14ac:dyDescent="0.25">
      <c r="A174" s="22"/>
      <c r="B174" s="20"/>
      <c r="C174" s="24"/>
      <c r="D174" s="23"/>
      <c r="E174" s="25"/>
      <c r="F174" s="20"/>
      <c r="G174" s="20"/>
      <c r="H174" s="20"/>
    </row>
    <row r="175" spans="1:8" s="21" customFormat="1" x14ac:dyDescent="0.25">
      <c r="A175" s="22"/>
      <c r="B175" s="20"/>
      <c r="C175" s="24"/>
      <c r="D175" s="23"/>
      <c r="E175" s="25"/>
      <c r="F175" s="20"/>
      <c r="G175" s="20"/>
      <c r="H175" s="20"/>
    </row>
    <row r="176" spans="1:8" s="21" customFormat="1" x14ac:dyDescent="0.25">
      <c r="A176" s="22"/>
      <c r="B176" s="20"/>
      <c r="C176" s="24"/>
      <c r="D176" s="23"/>
      <c r="E176" s="25"/>
      <c r="F176" s="20"/>
      <c r="G176" s="20"/>
      <c r="H176" s="20"/>
    </row>
    <row r="177" spans="1:8" s="21" customFormat="1" x14ac:dyDescent="0.25">
      <c r="A177" s="22"/>
      <c r="B177" s="20"/>
      <c r="C177" s="24"/>
      <c r="D177" s="23"/>
      <c r="E177" s="25"/>
      <c r="F177" s="20"/>
      <c r="G177" s="20"/>
      <c r="H177" s="20"/>
    </row>
    <row r="178" spans="1:8" s="21" customFormat="1" x14ac:dyDescent="0.25">
      <c r="A178" s="22"/>
      <c r="B178" s="20"/>
      <c r="C178" s="24"/>
      <c r="D178" s="23"/>
      <c r="E178" s="25"/>
      <c r="F178" s="20"/>
      <c r="G178" s="20"/>
      <c r="H178" s="20"/>
    </row>
    <row r="179" spans="1:8" s="21" customFormat="1" x14ac:dyDescent="0.25">
      <c r="A179" s="22"/>
      <c r="B179" s="20"/>
      <c r="C179" s="24"/>
      <c r="D179" s="23"/>
      <c r="E179" s="25"/>
      <c r="F179" s="20"/>
      <c r="G179" s="20"/>
      <c r="H179" s="20"/>
    </row>
    <row r="180" spans="1:8" s="21" customFormat="1" x14ac:dyDescent="0.25">
      <c r="A180" s="22"/>
      <c r="B180" s="20"/>
      <c r="C180" s="24"/>
      <c r="D180" s="23"/>
      <c r="E180" s="25"/>
      <c r="F180" s="20"/>
      <c r="G180" s="20"/>
      <c r="H180" s="20"/>
    </row>
    <row r="181" spans="1:8" s="21" customFormat="1" x14ac:dyDescent="0.25">
      <c r="A181" s="22"/>
      <c r="B181" s="20"/>
      <c r="C181" s="24"/>
      <c r="D181" s="23"/>
      <c r="E181" s="25"/>
      <c r="F181" s="20"/>
      <c r="G181" s="20"/>
      <c r="H181" s="20"/>
    </row>
    <row r="182" spans="1:8" s="21" customFormat="1" x14ac:dyDescent="0.25">
      <c r="A182" s="22"/>
      <c r="B182" s="20"/>
      <c r="C182" s="24"/>
      <c r="D182" s="23"/>
      <c r="E182" s="25"/>
      <c r="F182" s="20"/>
      <c r="G182" s="20"/>
      <c r="H182" s="20"/>
    </row>
    <row r="183" spans="1:8" s="21" customFormat="1" x14ac:dyDescent="0.25">
      <c r="A183" s="22"/>
      <c r="B183" s="20"/>
      <c r="C183" s="24"/>
      <c r="D183" s="23"/>
      <c r="E183" s="25"/>
      <c r="F183" s="20"/>
      <c r="G183" s="20"/>
      <c r="H183" s="20"/>
    </row>
    <row r="184" spans="1:8" s="21" customFormat="1" x14ac:dyDescent="0.25">
      <c r="A184" s="22"/>
      <c r="B184" s="20"/>
      <c r="C184" s="24"/>
      <c r="D184" s="23"/>
      <c r="E184" s="25"/>
      <c r="F184" s="20"/>
      <c r="G184" s="20"/>
      <c r="H184" s="20"/>
    </row>
    <row r="185" spans="1:8" s="21" customFormat="1" x14ac:dyDescent="0.25">
      <c r="A185" s="22"/>
      <c r="B185" s="20"/>
      <c r="C185" s="24"/>
      <c r="D185" s="23"/>
      <c r="E185" s="25"/>
      <c r="F185" s="20"/>
      <c r="G185" s="20"/>
      <c r="H185" s="20"/>
    </row>
    <row r="186" spans="1:8" s="21" customFormat="1" x14ac:dyDescent="0.25">
      <c r="A186" s="22"/>
      <c r="B186" s="20"/>
      <c r="C186" s="24"/>
      <c r="D186" s="23"/>
      <c r="E186" s="25"/>
      <c r="F186" s="20"/>
      <c r="G186" s="20"/>
      <c r="H186" s="20"/>
    </row>
    <row r="187" spans="1:8" s="21" customFormat="1" x14ac:dyDescent="0.25">
      <c r="A187" s="22"/>
      <c r="B187" s="20"/>
      <c r="C187" s="24"/>
      <c r="D187" s="23"/>
      <c r="E187" s="25"/>
      <c r="F187" s="20"/>
      <c r="G187" s="20"/>
      <c r="H187" s="20"/>
    </row>
    <row r="188" spans="1:8" s="21" customFormat="1" x14ac:dyDescent="0.25">
      <c r="A188" s="22"/>
      <c r="B188" s="20"/>
      <c r="C188" s="24"/>
      <c r="D188" s="23"/>
      <c r="E188" s="25"/>
      <c r="F188" s="20"/>
      <c r="G188" s="20"/>
      <c r="H188" s="20"/>
    </row>
    <row r="189" spans="1:8" s="21" customFormat="1" x14ac:dyDescent="0.25">
      <c r="A189" s="22"/>
      <c r="B189" s="20"/>
      <c r="C189" s="24"/>
      <c r="D189" s="23"/>
      <c r="E189" s="25"/>
      <c r="F189" s="20"/>
      <c r="G189" s="20"/>
      <c r="H189" s="20"/>
    </row>
    <row r="190" spans="1:8" s="21" customFormat="1" x14ac:dyDescent="0.25">
      <c r="A190" s="22"/>
      <c r="B190" s="20"/>
      <c r="C190" s="24"/>
      <c r="D190" s="23"/>
      <c r="E190" s="25"/>
      <c r="F190" s="20"/>
      <c r="G190" s="20"/>
      <c r="H190" s="20"/>
    </row>
    <row r="191" spans="1:8" s="21" customFormat="1" x14ac:dyDescent="0.25">
      <c r="A191" s="22"/>
      <c r="B191" s="20"/>
      <c r="C191" s="24"/>
      <c r="D191" s="23"/>
      <c r="E191" s="25"/>
      <c r="F191" s="20"/>
      <c r="G191" s="20"/>
      <c r="H191" s="20"/>
    </row>
    <row r="192" spans="1:8" s="21" customFormat="1" x14ac:dyDescent="0.25">
      <c r="A192" s="22"/>
      <c r="B192" s="20"/>
      <c r="C192" s="24"/>
      <c r="D192" s="23"/>
      <c r="E192" s="25"/>
      <c r="F192" s="20"/>
      <c r="G192" s="20"/>
      <c r="H192" s="20"/>
    </row>
    <row r="193" spans="1:8" s="21" customFormat="1" x14ac:dyDescent="0.25">
      <c r="A193" s="22"/>
      <c r="B193" s="20"/>
      <c r="C193" s="24"/>
      <c r="D193" s="23"/>
      <c r="E193" s="25"/>
      <c r="F193" s="20"/>
      <c r="G193" s="20"/>
      <c r="H193" s="20"/>
    </row>
  </sheetData>
  <mergeCells count="12">
    <mergeCell ref="A6:E6"/>
    <mergeCell ref="A114:B114"/>
    <mergeCell ref="E114:F114"/>
    <mergeCell ref="A115:B115"/>
    <mergeCell ref="E115:F115"/>
    <mergeCell ref="A109:C109"/>
    <mergeCell ref="A1:F1"/>
    <mergeCell ref="I1:J1"/>
    <mergeCell ref="A2:F2"/>
    <mergeCell ref="A3:F3"/>
    <mergeCell ref="A4:F4"/>
    <mergeCell ref="A5:F5"/>
  </mergeCells>
  <pageMargins left="0.41" right="0.22" top="0.47244094488188981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E07C99-C342-4380-9B1C-C63C3C57192C}"/>
</file>

<file path=customXml/itemProps2.xml><?xml version="1.0" encoding="utf-8"?>
<ds:datastoreItem xmlns:ds="http://schemas.openxmlformats.org/officeDocument/2006/customXml" ds:itemID="{21351C11-0036-45D7-8BEC-4ADF7E3AFEC5}"/>
</file>

<file path=customXml/itemProps3.xml><?xml version="1.0" encoding="utf-8"?>
<ds:datastoreItem xmlns:ds="http://schemas.openxmlformats.org/officeDocument/2006/customXml" ds:itemID="{A5EEE9AF-C43F-4F83-843F-858B36B5A1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Felicia Pamela Collado Jiménez</cp:lastModifiedBy>
  <cp:lastPrinted>2025-05-09T15:04:49Z</cp:lastPrinted>
  <dcterms:created xsi:type="dcterms:W3CDTF">2025-05-09T14:58:41Z</dcterms:created>
  <dcterms:modified xsi:type="dcterms:W3CDTF">2025-05-09T15:05:17Z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