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5/Pagina Web/Marzo/"/>
    </mc:Choice>
  </mc:AlternateContent>
  <xr:revisionPtr revIDLastSave="3" documentId="8_{468527BE-23B4-44C7-A9FA-30A798FC6133}" xr6:coauthVersionLast="47" xr6:coauthVersionMax="47" xr10:uidLastSave="{922746CD-5222-4DBF-8F9B-9E4A4380EDC2}"/>
  <bookViews>
    <workbookView xWindow="-120" yWindow="-120" windowWidth="29040" windowHeight="15720" xr2:uid="{81A96C09-8488-46BC-A1A6-3161DD1C9EB7}"/>
  </bookViews>
  <sheets>
    <sheet name="Marzo 2025" sheetId="1" r:id="rId1"/>
  </sheets>
  <externalReferences>
    <externalReference r:id="rId2"/>
  </externalReferences>
  <definedNames>
    <definedName name="_xlnm._FilterDatabase" localSheetId="0" hidden="1">'Marzo 2025'!$B$1:$B$203</definedName>
    <definedName name="_xlnm.Print_Area" localSheetId="0">'Marzo 2025'!$A$1:$F$118</definedName>
    <definedName name="_xlnm.Print_Titles" localSheetId="0">'Marzo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2" i="1" l="1"/>
  <c r="E112" i="1"/>
  <c r="F112" i="1"/>
  <c r="F6" i="1" l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</calcChain>
</file>

<file path=xl/sharedStrings.xml><?xml version="1.0" encoding="utf-8"?>
<sst xmlns="http://schemas.openxmlformats.org/spreadsheetml/2006/main" count="120" uniqueCount="94">
  <si>
    <t>Superintendencia de Pensiones</t>
  </si>
  <si>
    <t>Banco de Reservas de la República Dominicana</t>
  </si>
  <si>
    <t>Del 01 al 31 de Marzo del 2025</t>
  </si>
  <si>
    <t>Cuenta Bancaria No. 010-246135-0</t>
  </si>
  <si>
    <t>Fecha</t>
  </si>
  <si>
    <t>No. Ck/Transf</t>
  </si>
  <si>
    <t>Descripción</t>
  </si>
  <si>
    <t>Crédito</t>
  </si>
  <si>
    <t>Débito</t>
  </si>
  <si>
    <t>Balance</t>
  </si>
  <si>
    <t>Impuesto del 0.15%</t>
  </si>
  <si>
    <t>Ajuste Por Reclamo Imp. 0.15 DGII</t>
  </si>
  <si>
    <t>Transferencia hacia la cuenta Nómina 1ra Qna.</t>
  </si>
  <si>
    <t>Colector Impuestos Internos</t>
  </si>
  <si>
    <t>Deducción CK. 25844</t>
  </si>
  <si>
    <t xml:space="preserve">Pago Nómina Compensación Militar </t>
  </si>
  <si>
    <t>Pago Nómina Bono Vacacional</t>
  </si>
  <si>
    <t xml:space="preserve">Pago Nómina Financiamientos de Vehículos </t>
  </si>
  <si>
    <t xml:space="preserve">Pago Nómina Bono Por Antigüedad  </t>
  </si>
  <si>
    <t>Pago Nómina Gastos de Combustible y Resultado</t>
  </si>
  <si>
    <t>Transferencia desde la cuenta JMMB</t>
  </si>
  <si>
    <t>Pontezuela Trading Company, SRL</t>
  </si>
  <si>
    <t>Radio Cadena Comercial, SRL</t>
  </si>
  <si>
    <t>Agua Planeta Azul</t>
  </si>
  <si>
    <t>Total</t>
  </si>
  <si>
    <t>Copy Solutions International, S.A.</t>
  </si>
  <si>
    <t>Ana Felicia Cabral Escalante</t>
  </si>
  <si>
    <t>Petra Bernabela Rivas Herasme</t>
  </si>
  <si>
    <t>Transferencia desde la cuenta Operaciones</t>
  </si>
  <si>
    <t>Jose Andres Mercedes Lantigua</t>
  </si>
  <si>
    <t>Esther Miguelina Gómez Popoters</t>
  </si>
  <si>
    <t>Federación Nac. De Trab de Zonas Franca</t>
  </si>
  <si>
    <t>Ayuntamiento del Distrito Nacional</t>
  </si>
  <si>
    <t>Altice Dominicana</t>
  </si>
  <si>
    <t>Jose Guillermo Gomez Herrera</t>
  </si>
  <si>
    <t>Corp. Del Acueducto y Alcantirillado de SD</t>
  </si>
  <si>
    <t>Gastos de Representación en el Exterior</t>
  </si>
  <si>
    <t>Apertura de un certificado por un valor de 20M BR</t>
  </si>
  <si>
    <t>RDF Proveedores, SRL</t>
  </si>
  <si>
    <t>Editorial CM, SAS</t>
  </si>
  <si>
    <t>Inaco Importadora Nacional de Comestibles, SRL</t>
  </si>
  <si>
    <t>Enorden, SRL</t>
  </si>
  <si>
    <t>Editora Hoy, S,A,S</t>
  </si>
  <si>
    <t>Grupo Insolis, SRL</t>
  </si>
  <si>
    <t>Ailam Engineering &amp; Supplies, SRL</t>
  </si>
  <si>
    <t>Agencia Multimedios Sociedad de la Información, SRL</t>
  </si>
  <si>
    <t>Transferencia hacia la cuenta Nómina 2da  Qna.</t>
  </si>
  <si>
    <t>Comisión Clasificadora de Riesgos</t>
  </si>
  <si>
    <t>Roing, SRL</t>
  </si>
  <si>
    <t>Editora Listin Diario, S.A.</t>
  </si>
  <si>
    <t>Clemencia Garcia Damirón</t>
  </si>
  <si>
    <t xml:space="preserve">Pago Nómina Personal Militar </t>
  </si>
  <si>
    <t>Pago Nómina Nacimiento de Hijo</t>
  </si>
  <si>
    <t>Pago Nómina Matrimonio</t>
  </si>
  <si>
    <t>Humano Seguros, S.A.</t>
  </si>
  <si>
    <t>Seguro Nacional de Salud</t>
  </si>
  <si>
    <t xml:space="preserve">Administradora de Riesgo de Salud Reservas </t>
  </si>
  <si>
    <t>Gen T Aliada Group, SRL</t>
  </si>
  <si>
    <t>Vida FM</t>
  </si>
  <si>
    <t xml:space="preserve">Pagos Nómina Viaticos </t>
  </si>
  <si>
    <t>Tesoreria de la Seguridad Social</t>
  </si>
  <si>
    <t>Drupe Tecnologías, SRL</t>
  </si>
  <si>
    <t>Medios Jumarpo, SRL</t>
  </si>
  <si>
    <t>Sinergit, S.A.</t>
  </si>
  <si>
    <t>Ricardo Oscar Gonzalez Hernandez</t>
  </si>
  <si>
    <t>GP Mantenimiento And Service, SRL</t>
  </si>
  <si>
    <t>Servicios Integrales Corporativos T&amp;P, SRL</t>
  </si>
  <si>
    <t>Ceo Solutions Co SRL</t>
  </si>
  <si>
    <t>Capacitación Especializada (CAES), SRL</t>
  </si>
  <si>
    <t>Nap del Caribe, Inc</t>
  </si>
  <si>
    <t>Versiones SRL</t>
  </si>
  <si>
    <t>Wind Telecom, S.A.</t>
  </si>
  <si>
    <t>Empresa Dist. De Electricidad del Este</t>
  </si>
  <si>
    <t>Retención 10% Honorario José Luis León</t>
  </si>
  <si>
    <t xml:space="preserve">Pago Nómina Eventual </t>
  </si>
  <si>
    <t>Maria Ernestina Garcia Herrera</t>
  </si>
  <si>
    <t>Body Shop Athletic Club, SRL</t>
  </si>
  <si>
    <t>Floristeria Rocema, SRL</t>
  </si>
  <si>
    <t>Sostenibilidad 3RS</t>
  </si>
  <si>
    <t>Disrupción Sostenible, EIRL</t>
  </si>
  <si>
    <t>31/03/205</t>
  </si>
  <si>
    <t>Transferencia desde la cuenta Nómina</t>
  </si>
  <si>
    <t>Compañía Dominicana de Telefonos, S.A.</t>
  </si>
  <si>
    <t>Bengoa Reyes &amp; Asociados, SRL</t>
  </si>
  <si>
    <t>Asociación Tributaria de la R.D., INC</t>
  </si>
  <si>
    <t>Maria Isabel Belliard (Caja Chica)</t>
  </si>
  <si>
    <t>Manejo de Cuenta</t>
  </si>
  <si>
    <t xml:space="preserve">Pagos Viáticos </t>
  </si>
  <si>
    <t>Pago Tarjeta de Crédito (Datacamp)</t>
  </si>
  <si>
    <t>Pago Nómina Gastos Educactivos</t>
  </si>
  <si>
    <t>Johnson Moreno Cruz</t>
  </si>
  <si>
    <t>Amaury Féliz Flores</t>
  </si>
  <si>
    <t>Encargada de Contabilidad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</si>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</sst>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\-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badi Extra Light"/>
      <family val="2"/>
    </font>
    <font>
      <b/>
      <sz val="12"/>
      <color theme="1"/>
      <name val="Abadi Extra Light"/>
      <family val="2"/>
    </font>
    <font>
      <sz val="12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/>
    <xf numFmtId="14" fontId="4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right"/>
    </xf>
    <xf numFmtId="43" fontId="3" fillId="2" borderId="4" xfId="0" applyNumberFormat="1" applyFont="1" applyFill="1" applyBorder="1"/>
    <xf numFmtId="0" fontId="3" fillId="0" borderId="2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3" fillId="0" borderId="0" xfId="0" applyNumberFormat="1" applyFont="1"/>
    <xf numFmtId="43" fontId="3" fillId="0" borderId="0" xfId="1" applyFont="1" applyFill="1" applyBorder="1"/>
    <xf numFmtId="0" fontId="4" fillId="0" borderId="0" xfId="0" applyFont="1"/>
    <xf numFmtId="43" fontId="4" fillId="0" borderId="0" xfId="1" applyFont="1"/>
    <xf numFmtId="164" fontId="4" fillId="0" borderId="0" xfId="0" applyNumberFormat="1" applyFont="1" applyAlignment="1">
      <alignment horizontal="center"/>
    </xf>
    <xf numFmtId="43" fontId="3" fillId="3" borderId="0" xfId="1" applyFont="1" applyFill="1"/>
    <xf numFmtId="0" fontId="4" fillId="3" borderId="0" xfId="0" applyFont="1" applyFill="1"/>
    <xf numFmtId="43" fontId="4" fillId="3" borderId="0" xfId="1" applyFont="1" applyFill="1"/>
    <xf numFmtId="0" fontId="3" fillId="3" borderId="0" xfId="0" applyFont="1" applyFill="1" applyAlignment="1">
      <alignment horizontal="center"/>
    </xf>
    <xf numFmtId="0" fontId="3" fillId="0" borderId="2" xfId="0" applyFont="1" applyBorder="1" applyAlignment="1">
      <alignment horizontal="right" wrapText="1"/>
    </xf>
    <xf numFmtId="43" fontId="3" fillId="0" borderId="6" xfId="0" applyNumberFormat="1" applyFont="1" applyBorder="1" applyAlignment="1">
      <alignment horizontal="center"/>
    </xf>
    <xf numFmtId="43" fontId="3" fillId="0" borderId="0" xfId="1" applyFont="1" applyBorder="1"/>
    <xf numFmtId="0" fontId="4" fillId="0" borderId="6" xfId="0" applyFont="1" applyBorder="1"/>
    <xf numFmtId="0" fontId="0" fillId="0" borderId="2" xfId="0" applyBorder="1"/>
    <xf numFmtId="0" fontId="4" fillId="0" borderId="8" xfId="0" applyFont="1" applyBorder="1" applyAlignment="1">
      <alignment horizontal="left"/>
    </xf>
    <xf numFmtId="43" fontId="3" fillId="0" borderId="8" xfId="1" applyFont="1" applyBorder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left"/>
    </xf>
    <xf numFmtId="43" fontId="3" fillId="0" borderId="5" xfId="0" applyNumberFormat="1" applyFont="1" applyBorder="1"/>
    <xf numFmtId="43" fontId="3" fillId="0" borderId="15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43" fontId="2" fillId="2" borderId="16" xfId="0" applyNumberFormat="1" applyFont="1" applyFill="1" applyBorder="1" applyAlignment="1">
      <alignment horizontal="center" wrapText="1"/>
    </xf>
    <xf numFmtId="43" fontId="2" fillId="3" borderId="16" xfId="0" applyNumberFormat="1" applyFont="1" applyFill="1" applyBorder="1" applyAlignment="1">
      <alignment horizontal="center"/>
    </xf>
    <xf numFmtId="43" fontId="2" fillId="3" borderId="16" xfId="1" applyFont="1" applyFill="1" applyBorder="1" applyAlignment="1">
      <alignment horizontal="center"/>
    </xf>
    <xf numFmtId="43" fontId="2" fillId="3" borderId="16" xfId="1" applyFont="1" applyFill="1" applyBorder="1" applyAlignment="1">
      <alignment horizontal="center" wrapText="1"/>
    </xf>
    <xf numFmtId="43" fontId="2" fillId="2" borderId="4" xfId="0" applyNumberFormat="1" applyFont="1" applyFill="1" applyBorder="1" applyAlignment="1">
      <alignment horizontal="center"/>
    </xf>
    <xf numFmtId="14" fontId="4" fillId="3" borderId="5" xfId="0" applyNumberFormat="1" applyFont="1" applyFill="1" applyBorder="1" applyAlignment="1">
      <alignment horizontal="center"/>
    </xf>
    <xf numFmtId="43" fontId="4" fillId="3" borderId="5" xfId="1" applyFont="1" applyFill="1" applyBorder="1" applyAlignment="1">
      <alignment horizontal="center"/>
    </xf>
    <xf numFmtId="43" fontId="4" fillId="3" borderId="5" xfId="1" applyFont="1" applyFill="1" applyBorder="1" applyAlignment="1">
      <alignment horizontal="right"/>
    </xf>
    <xf numFmtId="43" fontId="4" fillId="3" borderId="5" xfId="0" applyNumberFormat="1" applyFont="1" applyFill="1" applyBorder="1" applyAlignment="1">
      <alignment horizontal="center"/>
    </xf>
    <xf numFmtId="43" fontId="4" fillId="3" borderId="5" xfId="1" applyFont="1" applyFill="1" applyBorder="1"/>
    <xf numFmtId="43" fontId="2" fillId="2" borderId="3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3" fillId="0" borderId="12" xfId="0" applyFont="1" applyBorder="1" applyAlignment="1">
      <alignment horizontal="right" wrapText="1"/>
    </xf>
    <xf numFmtId="0" fontId="3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43" fontId="2" fillId="0" borderId="1" xfId="0" applyNumberFormat="1" applyFont="1" applyBorder="1" applyAlignment="1">
      <alignment horizontal="center"/>
    </xf>
    <xf numFmtId="43" fontId="2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2" fillId="0" borderId="2" xfId="0" applyNumberFormat="1" applyFont="1" applyBorder="1" applyAlignment="1">
      <alignment horizontal="center"/>
    </xf>
    <xf numFmtId="43" fontId="2" fillId="0" borderId="11" xfId="0" applyNumberFormat="1" applyFont="1" applyBorder="1" applyAlignment="1">
      <alignment horizont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11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/>
  </cellXfs>
  <cellStyles count="2">
    <cellStyle name="Millares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fill>
        <patternFill patternType="none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fill>
        <patternFill patternType="none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z val="12"/>
        <name val="Abadi Extra Light"/>
        <family val="2"/>
        <scheme val="none"/>
      </font>
      <fill>
        <patternFill patternType="none">
          <fgColor indexed="64"/>
          <bgColor theme="0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numFmt numFmtId="19" formatCode="dd/mm/yyyy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badi Extra Light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>
        <top style="thin">
          <color indexed="64"/>
        </top>
      </border>
    </dxf>
    <dxf>
      <fill>
        <patternFill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276227</xdr:colOff>
      <xdr:row>0</xdr:row>
      <xdr:rowOff>160659</xdr:rowOff>
    </xdr:from>
    <xdr:ext cx="2371723" cy="764323"/>
    <xdr:pic>
      <xdr:nvPicPr>
        <xdr:cNvPr id="2" name="Graphic 30">
          <a:extLst>
            <a:ext uri="{FF2B5EF4-FFF2-40B4-BE49-F238E27FC236}">
              <a16:creationId xmlns:a16="http://schemas.microsoft.com/office/drawing/2014/main" id="{CEDAD965-B6BC-460A-9DE9-BA3DA36D32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7" y="160659"/>
          <a:ext cx="2371723" cy="76432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ipen.sharepoint.com/Contabilidad/DISPONIBILIDAD%20BANC/2025/Libro%20Banco%20Cuenta%20Regular%202025-.xlsx" TargetMode="External"/><Relationship Id="rId1" Type="http://schemas.openxmlformats.org/officeDocument/2006/relationships/externalLinkPath" Target="/Contabilidad/DISPONIBILIDAD%20BANC/2025/Libro%20Banco%20Cuenta%20Regular%202025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ero 2025"/>
      <sheetName val="Rep Dinamico Enero"/>
      <sheetName val="Enero 2025 (2)"/>
      <sheetName val="Rep Dinamico Febrero"/>
      <sheetName val="Febrero 2025"/>
      <sheetName val="Rep Dinamico Marzo"/>
      <sheetName val="Marzo 2025"/>
      <sheetName val="Abril 2025 "/>
    </sheetNames>
    <sheetDataSet>
      <sheetData sheetId="0"/>
      <sheetData sheetId="1"/>
      <sheetData sheetId="2"/>
      <sheetData sheetId="3"/>
      <sheetData sheetId="4">
        <row r="120">
          <cell r="G120">
            <v>24653635.700000007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F2936D-0E14-4D39-A50D-633638529CD2}" name="Tabla8101112131415345" displayName="Tabla8101112131415345" ref="A7:F111" totalsRowShown="0" dataDxfId="13" totalsRowBorderDxfId="12">
  <autoFilter ref="A7:F111" xr:uid="{A8D82E9F-8EAB-4809-A676-9EF7C7021CEC}"/>
  <tableColumns count="6">
    <tableColumn id="1" xr3:uid="{B30F7459-A9BF-49BA-9F52-5BA413093CD2}" name="Fecha" dataDxfId="4" totalsRowDxfId="11"/>
    <tableColumn id="2" xr3:uid="{BB0A9D4C-DFE6-44C7-A031-57B61B00A459}" name="No. Ck/Transf" dataDxfId="3" totalsRowDxfId="10"/>
    <tableColumn id="3" xr3:uid="{0D270EC5-5254-4409-8F48-6DC777F0083D}" name="Descripción" dataDxfId="2" totalsRowDxfId="9"/>
    <tableColumn id="4" xr3:uid="{57DBA489-1190-4E05-B8C8-5B965DC4EF04}" name="Crédito" dataDxfId="0" totalsRowDxfId="8" dataCellStyle="Millares"/>
    <tableColumn id="5" xr3:uid="{4DC71074-0DC5-4DA2-9FFF-C3E07BEDAC6A}" name="Débito" dataDxfId="1" totalsRowDxfId="7" dataCellStyle="Millares"/>
    <tableColumn id="6" xr3:uid="{6D1A695C-A938-45F4-8AF1-3DAF8CECC234}" name="Balance" dataDxfId="6" totalsRowDxfId="5">
      <calculatedColumnFormula>F6+Tabla8101112131415345[[#This Row],[Crédito]]-Tabla8101112131415345[[#This Row],[Débito]]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FEFD-1AF3-45E8-8290-51A2D426A665}">
  <dimension ref="A1:J194"/>
  <sheetViews>
    <sheetView tabSelected="1" view="pageBreakPreview" zoomScaleNormal="85" zoomScaleSheetLayoutView="100" workbookViewId="0">
      <selection activeCell="I13" sqref="I13"/>
    </sheetView>
  </sheetViews>
  <sheetFormatPr baseColWidth="10" defaultRowHeight="15.75" x14ac:dyDescent="0.25"/>
  <cols>
    <col min="1" max="1" width="15.7109375" style="14" customWidth="1"/>
    <col min="2" max="2" width="17.140625" style="12" customWidth="1"/>
    <col min="3" max="3" width="62.28515625" style="16" customWidth="1"/>
    <col min="4" max="4" width="21.140625" style="15" bestFit="1" customWidth="1"/>
    <col min="5" max="5" width="21.140625" style="17" bestFit="1" customWidth="1"/>
    <col min="6" max="6" width="22.42578125" style="12" customWidth="1"/>
    <col min="7" max="7" width="16.5703125" style="12" bestFit="1" customWidth="1"/>
    <col min="8" max="8" width="11.42578125" style="12"/>
    <col min="9" max="9" width="20.85546875" style="13" customWidth="1"/>
    <col min="10" max="10" width="20.140625" style="13" bestFit="1" customWidth="1"/>
    <col min="11" max="11" width="17.7109375" style="12" customWidth="1"/>
    <col min="12" max="16384" width="11.42578125" style="12"/>
  </cols>
  <sheetData>
    <row r="1" spans="1:10" s="1" customFormat="1" x14ac:dyDescent="0.25">
      <c r="A1" s="51" t="s">
        <v>0</v>
      </c>
      <c r="B1" s="51"/>
      <c r="C1" s="51"/>
      <c r="D1" s="51"/>
      <c r="E1" s="51"/>
      <c r="F1" s="52"/>
      <c r="G1" s="53"/>
      <c r="H1" s="53"/>
      <c r="I1" s="3"/>
      <c r="J1" s="3"/>
    </row>
    <row r="2" spans="1:10" s="1" customFormat="1" x14ac:dyDescent="0.25">
      <c r="A2" s="54"/>
      <c r="B2" s="54"/>
      <c r="C2" s="54"/>
      <c r="D2" s="54"/>
      <c r="E2" s="54"/>
      <c r="F2" s="55"/>
      <c r="G2" s="2"/>
      <c r="H2" s="2"/>
      <c r="I2" s="3"/>
      <c r="J2" s="3"/>
    </row>
    <row r="3" spans="1:10" s="1" customFormat="1" x14ac:dyDescent="0.25">
      <c r="A3" s="54" t="s">
        <v>1</v>
      </c>
      <c r="B3" s="54"/>
      <c r="C3" s="54"/>
      <c r="D3" s="54"/>
      <c r="E3" s="54"/>
      <c r="F3" s="55"/>
      <c r="G3" s="4"/>
      <c r="H3" s="5"/>
      <c r="I3" s="3"/>
      <c r="J3" s="3"/>
    </row>
    <row r="4" spans="1:10" s="1" customFormat="1" x14ac:dyDescent="0.25">
      <c r="A4" s="54" t="s">
        <v>2</v>
      </c>
      <c r="B4" s="54"/>
      <c r="C4" s="54"/>
      <c r="D4" s="54"/>
      <c r="E4" s="54"/>
      <c r="F4" s="55"/>
      <c r="G4" s="4"/>
      <c r="H4" s="5"/>
      <c r="I4" s="3"/>
      <c r="J4" s="3"/>
    </row>
    <row r="5" spans="1:10" s="1" customFormat="1" ht="16.5" thickBot="1" x14ac:dyDescent="0.3">
      <c r="A5" s="56" t="s">
        <v>3</v>
      </c>
      <c r="B5" s="56"/>
      <c r="C5" s="56"/>
      <c r="D5" s="56"/>
      <c r="E5" s="56"/>
      <c r="F5" s="57"/>
      <c r="G5" s="4"/>
      <c r="H5" s="5"/>
      <c r="I5" s="3"/>
      <c r="J5" s="3"/>
    </row>
    <row r="6" spans="1:10" s="1" customFormat="1" ht="16.5" thickBot="1" x14ac:dyDescent="0.3">
      <c r="A6" s="41"/>
      <c r="B6" s="41"/>
      <c r="C6" s="41"/>
      <c r="D6" s="41"/>
      <c r="E6" s="41"/>
      <c r="F6" s="6">
        <f>+'[1]Febrero 2025'!G120</f>
        <v>24653635.700000007</v>
      </c>
      <c r="G6" s="4"/>
      <c r="H6" s="5"/>
      <c r="I6" s="3"/>
      <c r="J6" s="3"/>
    </row>
    <row r="7" spans="1:10" s="1" customFormat="1" x14ac:dyDescent="0.25">
      <c r="A7" s="30" t="s">
        <v>4</v>
      </c>
      <c r="B7" s="31" t="s">
        <v>5</v>
      </c>
      <c r="C7" s="32" t="s">
        <v>6</v>
      </c>
      <c r="D7" s="33" t="s">
        <v>7</v>
      </c>
      <c r="E7" s="34" t="s">
        <v>8</v>
      </c>
      <c r="F7" s="35" t="s">
        <v>9</v>
      </c>
      <c r="G7" s="4"/>
      <c r="H7" s="5"/>
      <c r="I7" s="3"/>
      <c r="J7" s="3"/>
    </row>
    <row r="8" spans="1:10" s="1" customFormat="1" x14ac:dyDescent="0.25">
      <c r="A8" s="36">
        <v>45719</v>
      </c>
      <c r="B8" s="58">
        <v>1</v>
      </c>
      <c r="C8" s="59" t="s">
        <v>10</v>
      </c>
      <c r="D8" s="37"/>
      <c r="E8" s="38">
        <v>1734.43</v>
      </c>
      <c r="F8" s="39">
        <f>+F6+Tabla8101112131415345[[#This Row],[Crédito]]-Tabla8101112131415345[[#This Row],[Débito]]</f>
        <v>24651901.270000007</v>
      </c>
      <c r="G8" s="4"/>
      <c r="H8" s="5"/>
      <c r="I8" s="3"/>
      <c r="J8" s="3"/>
    </row>
    <row r="9" spans="1:10" s="1" customFormat="1" x14ac:dyDescent="0.25">
      <c r="A9" s="36">
        <v>45719</v>
      </c>
      <c r="B9" s="58">
        <v>1</v>
      </c>
      <c r="C9" s="59" t="s">
        <v>11</v>
      </c>
      <c r="D9" s="37">
        <v>7671.38</v>
      </c>
      <c r="E9" s="38"/>
      <c r="F9" s="39">
        <f>+F8+Tabla8101112131415345[[#This Row],[Crédito]]-Tabla8101112131415345[[#This Row],[Débito]]</f>
        <v>24659572.650000006</v>
      </c>
      <c r="G9" s="4"/>
      <c r="H9" s="5"/>
      <c r="I9" s="3"/>
      <c r="J9" s="3"/>
    </row>
    <row r="10" spans="1:10" s="1" customFormat="1" x14ac:dyDescent="0.25">
      <c r="A10" s="36">
        <v>45720</v>
      </c>
      <c r="B10" s="58">
        <v>1</v>
      </c>
      <c r="C10" s="59" t="s">
        <v>10</v>
      </c>
      <c r="D10" s="37"/>
      <c r="E10" s="38">
        <v>7093</v>
      </c>
      <c r="F10" s="39">
        <f>+F9+Tabla8101112131415345[[#This Row],[Crédito]]-Tabla8101112131415345[[#This Row],[Débito]]</f>
        <v>24652479.650000006</v>
      </c>
      <c r="G10" s="4"/>
      <c r="H10" s="5"/>
      <c r="I10" s="3"/>
      <c r="J10" s="3"/>
    </row>
    <row r="11" spans="1:10" s="1" customFormat="1" x14ac:dyDescent="0.25">
      <c r="A11" s="36">
        <v>45722</v>
      </c>
      <c r="B11" s="58">
        <v>1</v>
      </c>
      <c r="C11" s="59" t="s">
        <v>87</v>
      </c>
      <c r="D11" s="37"/>
      <c r="E11" s="38">
        <v>2700</v>
      </c>
      <c r="F11" s="39">
        <f>+F10+Tabla8101112131415345[[#This Row],[Crédito]]-Tabla8101112131415345[[#This Row],[Débito]]</f>
        <v>24649779.650000006</v>
      </c>
      <c r="G11" s="4"/>
      <c r="H11" s="5"/>
      <c r="I11" s="3"/>
      <c r="J11" s="3"/>
    </row>
    <row r="12" spans="1:10" s="1" customFormat="1" x14ac:dyDescent="0.25">
      <c r="A12" s="36">
        <v>45722</v>
      </c>
      <c r="B12" s="58">
        <v>1</v>
      </c>
      <c r="C12" s="59" t="s">
        <v>12</v>
      </c>
      <c r="D12" s="37"/>
      <c r="E12" s="38">
        <v>7787832.4000000004</v>
      </c>
      <c r="F12" s="39">
        <f>+F11+Tabla8101112131415345[[#This Row],[Crédito]]-Tabla8101112131415345[[#This Row],[Débito]]</f>
        <v>16861947.250000007</v>
      </c>
      <c r="G12" s="4"/>
      <c r="H12" s="5"/>
      <c r="I12" s="3"/>
      <c r="J12" s="3"/>
    </row>
    <row r="13" spans="1:10" s="1" customFormat="1" x14ac:dyDescent="0.25">
      <c r="A13" s="36">
        <v>45722</v>
      </c>
      <c r="B13" s="58">
        <v>1</v>
      </c>
      <c r="C13" s="59" t="s">
        <v>87</v>
      </c>
      <c r="D13" s="37"/>
      <c r="E13" s="38">
        <v>6750</v>
      </c>
      <c r="F13" s="39">
        <f>+F12+Tabla8101112131415345[[#This Row],[Crédito]]-Tabla8101112131415345[[#This Row],[Débito]]</f>
        <v>16855197.250000007</v>
      </c>
      <c r="G13" s="4"/>
      <c r="H13" s="5"/>
      <c r="I13" s="3"/>
      <c r="J13" s="3"/>
    </row>
    <row r="14" spans="1:10" s="1" customFormat="1" x14ac:dyDescent="0.25">
      <c r="A14" s="36">
        <v>45722</v>
      </c>
      <c r="B14" s="58">
        <v>1</v>
      </c>
      <c r="C14" s="59" t="s">
        <v>10</v>
      </c>
      <c r="D14" s="37"/>
      <c r="E14" s="38">
        <v>832.81</v>
      </c>
      <c r="F14" s="39">
        <f>+F13+Tabla8101112131415345[[#This Row],[Crédito]]-Tabla8101112131415345[[#This Row],[Débito]]</f>
        <v>16854364.440000009</v>
      </c>
      <c r="G14" s="4"/>
      <c r="H14" s="5"/>
      <c r="I14" s="3"/>
      <c r="J14" s="3"/>
    </row>
    <row r="15" spans="1:10" s="1" customFormat="1" x14ac:dyDescent="0.25">
      <c r="A15" s="36">
        <v>45722</v>
      </c>
      <c r="B15" s="58">
        <v>25919</v>
      </c>
      <c r="C15" s="59" t="s">
        <v>13</v>
      </c>
      <c r="D15" s="40"/>
      <c r="E15" s="38">
        <v>8178104.2300000004</v>
      </c>
      <c r="F15" s="39">
        <f>+F14+Tabla8101112131415345[[#This Row],[Crédito]]-Tabla8101112131415345[[#This Row],[Débito]]</f>
        <v>8676260.2100000083</v>
      </c>
      <c r="G15" s="4"/>
      <c r="H15" s="5"/>
      <c r="I15" s="3"/>
      <c r="J15" s="3"/>
    </row>
    <row r="16" spans="1:10" s="1" customFormat="1" x14ac:dyDescent="0.25">
      <c r="A16" s="36">
        <v>45722</v>
      </c>
      <c r="B16" s="58">
        <v>25920</v>
      </c>
      <c r="C16" s="59" t="s">
        <v>13</v>
      </c>
      <c r="D16" s="40"/>
      <c r="E16" s="38">
        <v>569021.15</v>
      </c>
      <c r="F16" s="39">
        <f>+F15+Tabla8101112131415345[[#This Row],[Crédito]]-Tabla8101112131415345[[#This Row],[Débito]]</f>
        <v>8107239.060000008</v>
      </c>
      <c r="G16" s="4"/>
      <c r="H16" s="5"/>
      <c r="I16" s="3"/>
      <c r="J16" s="3"/>
    </row>
    <row r="17" spans="1:10" s="1" customFormat="1" x14ac:dyDescent="0.25">
      <c r="A17" s="36">
        <v>45722</v>
      </c>
      <c r="B17" s="58">
        <v>25921</v>
      </c>
      <c r="C17" s="59" t="s">
        <v>13</v>
      </c>
      <c r="D17" s="40"/>
      <c r="E17" s="38">
        <v>52341.26</v>
      </c>
      <c r="F17" s="39">
        <f>+F16+Tabla8101112131415345[[#This Row],[Crédito]]-Tabla8101112131415345[[#This Row],[Débito]]</f>
        <v>8054897.8000000082</v>
      </c>
      <c r="G17" s="4"/>
      <c r="H17" s="5"/>
      <c r="I17" s="3"/>
      <c r="J17" s="3"/>
    </row>
    <row r="18" spans="1:10" s="1" customFormat="1" x14ac:dyDescent="0.25">
      <c r="A18" s="36">
        <v>45722</v>
      </c>
      <c r="B18" s="58">
        <v>1</v>
      </c>
      <c r="C18" s="59" t="s">
        <v>14</v>
      </c>
      <c r="D18" s="40"/>
      <c r="E18" s="38">
        <v>31096</v>
      </c>
      <c r="F18" s="39">
        <f>+F17+Tabla8101112131415345[[#This Row],[Crédito]]-Tabla8101112131415345[[#This Row],[Débito]]</f>
        <v>8023801.8000000082</v>
      </c>
      <c r="G18" s="4"/>
      <c r="H18" s="5"/>
      <c r="I18" s="3"/>
      <c r="J18" s="3"/>
    </row>
    <row r="19" spans="1:10" s="1" customFormat="1" x14ac:dyDescent="0.25">
      <c r="A19" s="36">
        <v>45723</v>
      </c>
      <c r="B19" s="58">
        <v>1</v>
      </c>
      <c r="C19" s="59" t="s">
        <v>15</v>
      </c>
      <c r="D19" s="40"/>
      <c r="E19" s="38">
        <v>168400</v>
      </c>
      <c r="F19" s="39">
        <f>+F18+Tabla8101112131415345[[#This Row],[Crédito]]-Tabla8101112131415345[[#This Row],[Débito]]</f>
        <v>7855401.8000000082</v>
      </c>
      <c r="G19" s="4"/>
      <c r="H19" s="5"/>
      <c r="I19" s="3"/>
      <c r="J19" s="3"/>
    </row>
    <row r="20" spans="1:10" s="1" customFormat="1" x14ac:dyDescent="0.25">
      <c r="A20" s="36">
        <v>45723</v>
      </c>
      <c r="B20" s="58">
        <v>1</v>
      </c>
      <c r="C20" s="59" t="s">
        <v>16</v>
      </c>
      <c r="D20" s="40"/>
      <c r="E20" s="38">
        <v>2006265.94</v>
      </c>
      <c r="F20" s="39">
        <f>+F19+Tabla8101112131415345[[#This Row],[Crédito]]-Tabla8101112131415345[[#This Row],[Débito]]</f>
        <v>5849135.8600000087</v>
      </c>
      <c r="G20" s="4"/>
      <c r="H20" s="5"/>
      <c r="I20" s="3"/>
      <c r="J20" s="3"/>
    </row>
    <row r="21" spans="1:10" s="1" customFormat="1" x14ac:dyDescent="0.25">
      <c r="A21" s="36">
        <v>45723</v>
      </c>
      <c r="B21" s="58">
        <v>1</v>
      </c>
      <c r="C21" s="59" t="s">
        <v>17</v>
      </c>
      <c r="D21" s="40"/>
      <c r="E21" s="38">
        <v>657750</v>
      </c>
      <c r="F21" s="39">
        <f>+F20+Tabla8101112131415345[[#This Row],[Crédito]]-Tabla8101112131415345[[#This Row],[Débito]]</f>
        <v>5191385.8600000087</v>
      </c>
      <c r="G21" s="4"/>
      <c r="H21" s="5"/>
      <c r="I21" s="3"/>
      <c r="J21" s="3"/>
    </row>
    <row r="22" spans="1:10" s="1" customFormat="1" x14ac:dyDescent="0.25">
      <c r="A22" s="36">
        <v>45723</v>
      </c>
      <c r="B22" s="58">
        <v>1</v>
      </c>
      <c r="C22" s="59" t="s">
        <v>18</v>
      </c>
      <c r="D22" s="40"/>
      <c r="E22" s="38">
        <v>1101114.48</v>
      </c>
      <c r="F22" s="39">
        <f>+F21+Tabla8101112131415345[[#This Row],[Crédito]]-Tabla8101112131415345[[#This Row],[Débito]]</f>
        <v>4090271.3800000087</v>
      </c>
      <c r="G22" s="4"/>
      <c r="H22" s="5"/>
      <c r="I22" s="3"/>
      <c r="J22" s="3"/>
    </row>
    <row r="23" spans="1:10" s="1" customFormat="1" x14ac:dyDescent="0.25">
      <c r="A23" s="36">
        <v>45723</v>
      </c>
      <c r="B23" s="58">
        <v>1</v>
      </c>
      <c r="C23" s="59" t="s">
        <v>19</v>
      </c>
      <c r="D23" s="40"/>
      <c r="E23" s="38">
        <v>1068622.53</v>
      </c>
      <c r="F23" s="39">
        <f>+F22+Tabla8101112131415345[[#This Row],[Crédito]]-Tabla8101112131415345[[#This Row],[Débito]]</f>
        <v>3021648.8500000089</v>
      </c>
      <c r="G23" s="4"/>
      <c r="H23" s="5"/>
      <c r="I23" s="3"/>
      <c r="J23" s="3"/>
    </row>
    <row r="24" spans="1:10" s="1" customFormat="1" x14ac:dyDescent="0.25">
      <c r="A24" s="36">
        <v>45723</v>
      </c>
      <c r="B24" s="58">
        <v>1</v>
      </c>
      <c r="C24" s="59" t="s">
        <v>88</v>
      </c>
      <c r="D24" s="40"/>
      <c r="E24" s="38">
        <v>83692.44</v>
      </c>
      <c r="F24" s="39">
        <f>+F23+Tabla8101112131415345[[#This Row],[Crédito]]-Tabla8101112131415345[[#This Row],[Débito]]</f>
        <v>2937956.410000009</v>
      </c>
      <c r="G24" s="4"/>
      <c r="H24" s="5"/>
      <c r="I24" s="3"/>
      <c r="J24" s="3"/>
    </row>
    <row r="25" spans="1:10" s="1" customFormat="1" x14ac:dyDescent="0.25">
      <c r="A25" s="36">
        <v>45723</v>
      </c>
      <c r="B25" s="58">
        <v>1</v>
      </c>
      <c r="C25" s="59" t="s">
        <v>10</v>
      </c>
      <c r="D25" s="40"/>
      <c r="E25" s="38">
        <v>916.72</v>
      </c>
      <c r="F25" s="39">
        <f>+F24+Tabla8101112131415345[[#This Row],[Crédito]]-Tabla8101112131415345[[#This Row],[Débito]]</f>
        <v>2937039.6900000088</v>
      </c>
      <c r="G25" s="4"/>
      <c r="H25" s="5"/>
      <c r="I25" s="3"/>
      <c r="J25" s="3"/>
    </row>
    <row r="26" spans="1:10" s="1" customFormat="1" x14ac:dyDescent="0.25">
      <c r="A26" s="36">
        <v>45723</v>
      </c>
      <c r="B26" s="58">
        <v>1</v>
      </c>
      <c r="C26" s="59" t="s">
        <v>20</v>
      </c>
      <c r="D26" s="40">
        <v>259525.2</v>
      </c>
      <c r="E26" s="38"/>
      <c r="F26" s="39">
        <f>+F25+Tabla8101112131415345[[#This Row],[Crédito]]-Tabla8101112131415345[[#This Row],[Débito]]</f>
        <v>3196564.890000009</v>
      </c>
      <c r="G26" s="4"/>
      <c r="H26" s="5"/>
      <c r="I26" s="3"/>
      <c r="J26" s="3"/>
    </row>
    <row r="27" spans="1:10" s="1" customFormat="1" x14ac:dyDescent="0.25">
      <c r="A27" s="36">
        <v>45726</v>
      </c>
      <c r="B27" s="58">
        <v>25922</v>
      </c>
      <c r="C27" s="59" t="s">
        <v>21</v>
      </c>
      <c r="D27" s="40"/>
      <c r="E27" s="38">
        <v>412661.02</v>
      </c>
      <c r="F27" s="39">
        <f>+F26+Tabla8101112131415345[[#This Row],[Crédito]]-Tabla8101112131415345[[#This Row],[Débito]]</f>
        <v>2783903.870000009</v>
      </c>
      <c r="G27" s="4"/>
      <c r="H27" s="5"/>
      <c r="I27" s="3"/>
      <c r="J27" s="3"/>
    </row>
    <row r="28" spans="1:10" s="1" customFormat="1" x14ac:dyDescent="0.25">
      <c r="A28" s="36">
        <v>45726</v>
      </c>
      <c r="B28" s="58">
        <v>25923</v>
      </c>
      <c r="C28" s="59" t="s">
        <v>22</v>
      </c>
      <c r="D28" s="40"/>
      <c r="E28" s="38">
        <v>395500</v>
      </c>
      <c r="F28" s="39">
        <f>+F27+Tabla8101112131415345[[#This Row],[Crédito]]-Tabla8101112131415345[[#This Row],[Débito]]</f>
        <v>2388403.870000009</v>
      </c>
      <c r="G28" s="4"/>
      <c r="H28" s="5"/>
      <c r="I28" s="3"/>
      <c r="J28" s="3"/>
    </row>
    <row r="29" spans="1:10" s="1" customFormat="1" x14ac:dyDescent="0.25">
      <c r="A29" s="36">
        <v>45726</v>
      </c>
      <c r="B29" s="58">
        <v>25924</v>
      </c>
      <c r="C29" s="59" t="s">
        <v>23</v>
      </c>
      <c r="D29" s="40"/>
      <c r="E29" s="38">
        <v>15875</v>
      </c>
      <c r="F29" s="39">
        <f>+F28+Tabla8101112131415345[[#This Row],[Crédito]]-Tabla8101112131415345[[#This Row],[Débito]]</f>
        <v>2372528.870000009</v>
      </c>
      <c r="G29" s="4"/>
      <c r="H29" s="5"/>
      <c r="I29" s="3"/>
      <c r="J29" s="3"/>
    </row>
    <row r="30" spans="1:10" s="1" customFormat="1" x14ac:dyDescent="0.25">
      <c r="A30" s="36">
        <v>45726</v>
      </c>
      <c r="B30" s="58">
        <v>25925</v>
      </c>
      <c r="C30" s="59" t="s">
        <v>25</v>
      </c>
      <c r="D30" s="40"/>
      <c r="E30" s="38">
        <v>172924.25</v>
      </c>
      <c r="F30" s="39">
        <f>+F29+Tabla8101112131415345[[#This Row],[Crédito]]-Tabla8101112131415345[[#This Row],[Débito]]</f>
        <v>2199604.620000009</v>
      </c>
      <c r="G30" s="4"/>
      <c r="H30" s="5"/>
      <c r="I30" s="3"/>
      <c r="J30" s="3"/>
    </row>
    <row r="31" spans="1:10" s="1" customFormat="1" x14ac:dyDescent="0.25">
      <c r="A31" s="36">
        <v>45726</v>
      </c>
      <c r="B31" s="58">
        <v>25926</v>
      </c>
      <c r="C31" s="59" t="s">
        <v>26</v>
      </c>
      <c r="D31" s="40"/>
      <c r="E31" s="38">
        <v>63000</v>
      </c>
      <c r="F31" s="39">
        <f>+F30+Tabla8101112131415345[[#This Row],[Crédito]]-Tabla8101112131415345[[#This Row],[Débito]]</f>
        <v>2136604.620000009</v>
      </c>
      <c r="G31" s="4"/>
      <c r="H31" s="5"/>
      <c r="I31" s="3"/>
      <c r="J31" s="3"/>
    </row>
    <row r="32" spans="1:10" s="1" customFormat="1" x14ac:dyDescent="0.25">
      <c r="A32" s="36">
        <v>45726</v>
      </c>
      <c r="B32" s="58">
        <v>25927</v>
      </c>
      <c r="C32" s="59" t="s">
        <v>27</v>
      </c>
      <c r="D32" s="40"/>
      <c r="E32" s="38">
        <v>67500</v>
      </c>
      <c r="F32" s="39">
        <f>+F31+Tabla8101112131415345[[#This Row],[Crédito]]-Tabla8101112131415345[[#This Row],[Débito]]</f>
        <v>2069104.620000009</v>
      </c>
      <c r="G32" s="4"/>
      <c r="H32" s="5"/>
      <c r="I32" s="3"/>
      <c r="J32" s="3"/>
    </row>
    <row r="33" spans="1:10" s="1" customFormat="1" x14ac:dyDescent="0.25">
      <c r="A33" s="36">
        <v>45726</v>
      </c>
      <c r="B33" s="58">
        <v>1</v>
      </c>
      <c r="C33" s="59" t="s">
        <v>10</v>
      </c>
      <c r="D33" s="40"/>
      <c r="E33" s="38">
        <v>30464.74</v>
      </c>
      <c r="F33" s="39">
        <f>+F32+Tabla8101112131415345[[#This Row],[Crédito]]-Tabla8101112131415345[[#This Row],[Débito]]</f>
        <v>2038639.880000009</v>
      </c>
      <c r="G33" s="4"/>
      <c r="H33" s="5"/>
      <c r="I33" s="3"/>
      <c r="J33" s="3"/>
    </row>
    <row r="34" spans="1:10" s="1" customFormat="1" x14ac:dyDescent="0.25">
      <c r="A34" s="36">
        <v>45726</v>
      </c>
      <c r="B34" s="58">
        <v>1</v>
      </c>
      <c r="C34" s="59" t="s">
        <v>28</v>
      </c>
      <c r="D34" s="40">
        <v>55000000</v>
      </c>
      <c r="E34" s="38"/>
      <c r="F34" s="39">
        <f>+F33+Tabla8101112131415345[[#This Row],[Crédito]]-Tabla8101112131415345[[#This Row],[Débito]]</f>
        <v>57038639.88000001</v>
      </c>
      <c r="G34" s="4"/>
      <c r="H34" s="5"/>
      <c r="I34" s="3"/>
      <c r="J34" s="3"/>
    </row>
    <row r="35" spans="1:10" s="1" customFormat="1" x14ac:dyDescent="0.25">
      <c r="A35" s="36">
        <v>45726</v>
      </c>
      <c r="B35" s="58">
        <v>25928</v>
      </c>
      <c r="C35" s="59" t="s">
        <v>29</v>
      </c>
      <c r="D35" s="40"/>
      <c r="E35" s="38">
        <v>54000</v>
      </c>
      <c r="F35" s="39">
        <f>+F34+Tabla8101112131415345[[#This Row],[Crédito]]-Tabla8101112131415345[[#This Row],[Débito]]</f>
        <v>56984639.88000001</v>
      </c>
      <c r="G35" s="4"/>
      <c r="H35" s="5"/>
      <c r="I35" s="3"/>
      <c r="J35" s="3"/>
    </row>
    <row r="36" spans="1:10" s="1" customFormat="1" x14ac:dyDescent="0.25">
      <c r="A36" s="36">
        <v>45726</v>
      </c>
      <c r="B36" s="58">
        <v>25929</v>
      </c>
      <c r="C36" s="59" t="s">
        <v>30</v>
      </c>
      <c r="D36" s="40"/>
      <c r="E36" s="38">
        <v>54000</v>
      </c>
      <c r="F36" s="39">
        <f>+F35+Tabla8101112131415345[[#This Row],[Crédito]]-Tabla8101112131415345[[#This Row],[Débito]]</f>
        <v>56930639.88000001</v>
      </c>
      <c r="G36" s="4"/>
      <c r="H36" s="5"/>
      <c r="I36" s="3"/>
      <c r="J36" s="3"/>
    </row>
    <row r="37" spans="1:10" s="1" customFormat="1" x14ac:dyDescent="0.25">
      <c r="A37" s="36">
        <v>45726</v>
      </c>
      <c r="B37" s="58">
        <v>25930</v>
      </c>
      <c r="C37" s="59" t="s">
        <v>31</v>
      </c>
      <c r="D37" s="40"/>
      <c r="E37" s="38">
        <v>50000</v>
      </c>
      <c r="F37" s="39">
        <f>+F36+Tabla8101112131415345[[#This Row],[Crédito]]-Tabla8101112131415345[[#This Row],[Débito]]</f>
        <v>56880639.88000001</v>
      </c>
      <c r="G37" s="4"/>
      <c r="H37" s="5"/>
      <c r="I37" s="3"/>
      <c r="J37" s="3"/>
    </row>
    <row r="38" spans="1:10" s="1" customFormat="1" x14ac:dyDescent="0.25">
      <c r="A38" s="36">
        <v>45726</v>
      </c>
      <c r="B38" s="58">
        <v>25931</v>
      </c>
      <c r="C38" s="59" t="s">
        <v>32</v>
      </c>
      <c r="D38" s="40"/>
      <c r="E38" s="38">
        <v>2160</v>
      </c>
      <c r="F38" s="39">
        <f>+F37+Tabla8101112131415345[[#This Row],[Crédito]]-Tabla8101112131415345[[#This Row],[Débito]]</f>
        <v>56878479.88000001</v>
      </c>
      <c r="G38" s="4"/>
      <c r="H38" s="5"/>
      <c r="I38" s="3"/>
      <c r="J38" s="3"/>
    </row>
    <row r="39" spans="1:10" s="1" customFormat="1" x14ac:dyDescent="0.25">
      <c r="A39" s="36">
        <v>45726</v>
      </c>
      <c r="B39" s="58">
        <v>25932</v>
      </c>
      <c r="C39" s="59" t="s">
        <v>33</v>
      </c>
      <c r="D39" s="40"/>
      <c r="E39" s="38">
        <v>5811</v>
      </c>
      <c r="F39" s="39">
        <f>+F38+Tabla8101112131415345[[#This Row],[Crédito]]-Tabla8101112131415345[[#This Row],[Débito]]</f>
        <v>56872668.88000001</v>
      </c>
      <c r="G39" s="4"/>
      <c r="H39" s="5"/>
      <c r="I39" s="3"/>
      <c r="J39" s="3"/>
    </row>
    <row r="40" spans="1:10" s="1" customFormat="1" x14ac:dyDescent="0.25">
      <c r="A40" s="36">
        <v>45726</v>
      </c>
      <c r="B40" s="58">
        <v>25933</v>
      </c>
      <c r="C40" s="59" t="s">
        <v>33</v>
      </c>
      <c r="D40" s="40"/>
      <c r="E40" s="38">
        <v>183898</v>
      </c>
      <c r="F40" s="39">
        <f>+F39+Tabla8101112131415345[[#This Row],[Crédito]]-Tabla8101112131415345[[#This Row],[Débito]]</f>
        <v>56688770.88000001</v>
      </c>
      <c r="G40" s="4"/>
      <c r="H40" s="5"/>
      <c r="I40" s="3"/>
      <c r="J40" s="3"/>
    </row>
    <row r="41" spans="1:10" s="1" customFormat="1" x14ac:dyDescent="0.25">
      <c r="A41" s="36">
        <v>45726</v>
      </c>
      <c r="B41" s="58">
        <v>25934</v>
      </c>
      <c r="C41" s="59" t="s">
        <v>34</v>
      </c>
      <c r="D41" s="40"/>
      <c r="E41" s="38">
        <v>883800</v>
      </c>
      <c r="F41" s="39">
        <f>+F40+Tabla8101112131415345[[#This Row],[Crédito]]-Tabla8101112131415345[[#This Row],[Débito]]</f>
        <v>55804970.88000001</v>
      </c>
      <c r="G41" s="4"/>
      <c r="H41" s="5"/>
      <c r="I41" s="3"/>
      <c r="J41" s="3"/>
    </row>
    <row r="42" spans="1:10" s="1" customFormat="1" ht="15.75" customHeight="1" x14ac:dyDescent="0.25">
      <c r="A42" s="36">
        <v>45726</v>
      </c>
      <c r="B42" s="58">
        <v>25935</v>
      </c>
      <c r="C42" s="59" t="s">
        <v>35</v>
      </c>
      <c r="D42" s="40"/>
      <c r="E42" s="38">
        <v>3222.4</v>
      </c>
      <c r="F42" s="39">
        <f>+F41+Tabla8101112131415345[[#This Row],[Crédito]]-Tabla8101112131415345[[#This Row],[Débito]]</f>
        <v>55801748.480000012</v>
      </c>
      <c r="G42" s="4"/>
      <c r="H42" s="5"/>
      <c r="I42" s="3"/>
      <c r="J42" s="3"/>
    </row>
    <row r="43" spans="1:10" s="1" customFormat="1" ht="15" customHeight="1" x14ac:dyDescent="0.25">
      <c r="A43" s="36">
        <v>45727</v>
      </c>
      <c r="B43" s="58">
        <v>1</v>
      </c>
      <c r="C43" s="59" t="s">
        <v>10</v>
      </c>
      <c r="D43" s="40"/>
      <c r="E43" s="38">
        <v>837.93</v>
      </c>
      <c r="F43" s="39">
        <f>+F42+Tabla8101112131415345[[#This Row],[Crédito]]-Tabla8101112131415345[[#This Row],[Débito]]</f>
        <v>55800910.550000012</v>
      </c>
      <c r="G43" s="4"/>
      <c r="H43" s="5"/>
      <c r="I43" s="3"/>
      <c r="J43" s="3"/>
    </row>
    <row r="44" spans="1:10" s="1" customFormat="1" x14ac:dyDescent="0.25">
      <c r="A44" s="36">
        <v>45728</v>
      </c>
      <c r="B44" s="58">
        <v>1</v>
      </c>
      <c r="C44" s="59" t="s">
        <v>10</v>
      </c>
      <c r="D44" s="40"/>
      <c r="E44" s="38">
        <v>59.43</v>
      </c>
      <c r="F44" s="39">
        <f>+F43+Tabla8101112131415345[[#This Row],[Crédito]]-Tabla8101112131415345[[#This Row],[Débito]]</f>
        <v>55800851.120000012</v>
      </c>
      <c r="G44" s="4"/>
      <c r="H44" s="5"/>
      <c r="I44" s="3"/>
      <c r="J44" s="3"/>
    </row>
    <row r="45" spans="1:10" s="1" customFormat="1" x14ac:dyDescent="0.25">
      <c r="A45" s="36">
        <v>45729</v>
      </c>
      <c r="B45" s="58">
        <v>1</v>
      </c>
      <c r="C45" s="59" t="s">
        <v>10</v>
      </c>
      <c r="D45" s="40"/>
      <c r="E45" s="38">
        <v>1258.27</v>
      </c>
      <c r="F45" s="39">
        <f>+F44+Tabla8101112131415345[[#This Row],[Crédito]]-Tabla8101112131415345[[#This Row],[Débito]]</f>
        <v>55799592.850000009</v>
      </c>
      <c r="G45" s="4"/>
      <c r="H45" s="5"/>
      <c r="I45" s="3"/>
      <c r="J45" s="3"/>
    </row>
    <row r="46" spans="1:10" s="1" customFormat="1" x14ac:dyDescent="0.25">
      <c r="A46" s="36">
        <v>45729</v>
      </c>
      <c r="B46" s="58">
        <v>1</v>
      </c>
      <c r="C46" s="59" t="s">
        <v>28</v>
      </c>
      <c r="D46" s="40">
        <v>5000000</v>
      </c>
      <c r="E46" s="38"/>
      <c r="F46" s="39">
        <f>+F45+Tabla8101112131415345[[#This Row],[Crédito]]-Tabla8101112131415345[[#This Row],[Débito]]</f>
        <v>60799592.850000009</v>
      </c>
      <c r="G46" s="4"/>
      <c r="H46" s="5"/>
      <c r="I46" s="3"/>
      <c r="J46" s="3"/>
    </row>
    <row r="47" spans="1:10" s="1" customFormat="1" x14ac:dyDescent="0.25">
      <c r="A47" s="36">
        <v>45730</v>
      </c>
      <c r="B47" s="58">
        <v>1</v>
      </c>
      <c r="C47" s="59" t="s">
        <v>36</v>
      </c>
      <c r="D47" s="40"/>
      <c r="E47" s="38">
        <v>380053.2</v>
      </c>
      <c r="F47" s="39">
        <f>+F46+Tabla8101112131415345[[#This Row],[Crédito]]-Tabla8101112131415345[[#This Row],[Débito]]</f>
        <v>60419539.650000006</v>
      </c>
      <c r="G47" s="4"/>
      <c r="H47" s="5"/>
      <c r="I47" s="3"/>
      <c r="J47" s="3"/>
    </row>
    <row r="48" spans="1:10" s="1" customFormat="1" x14ac:dyDescent="0.25">
      <c r="A48" s="36">
        <v>45730</v>
      </c>
      <c r="B48" s="58">
        <v>1</v>
      </c>
      <c r="C48" s="59" t="s">
        <v>10</v>
      </c>
      <c r="D48" s="40"/>
      <c r="E48" s="38">
        <v>447.58</v>
      </c>
      <c r="F48" s="39">
        <f>+F47+Tabla8101112131415345[[#This Row],[Crédito]]-Tabla8101112131415345[[#This Row],[Débito]]</f>
        <v>60419092.070000008</v>
      </c>
      <c r="G48" s="4"/>
      <c r="H48" s="5"/>
      <c r="I48" s="3"/>
      <c r="J48" s="3"/>
    </row>
    <row r="49" spans="1:10" s="1" customFormat="1" x14ac:dyDescent="0.25">
      <c r="A49" s="36">
        <v>45733</v>
      </c>
      <c r="B49" s="58">
        <v>1</v>
      </c>
      <c r="C49" s="59" t="s">
        <v>10</v>
      </c>
      <c r="D49" s="40"/>
      <c r="E49" s="38">
        <v>701.78</v>
      </c>
      <c r="F49" s="39">
        <f>+F48+Tabla8101112131415345[[#This Row],[Crédito]]-Tabla8101112131415345[[#This Row],[Débito]]</f>
        <v>60418390.290000007</v>
      </c>
      <c r="G49" s="4"/>
      <c r="H49" s="5"/>
      <c r="I49" s="3"/>
      <c r="J49" s="3"/>
    </row>
    <row r="50" spans="1:10" s="1" customFormat="1" x14ac:dyDescent="0.25">
      <c r="A50" s="36">
        <v>45733</v>
      </c>
      <c r="B50" s="58">
        <v>1</v>
      </c>
      <c r="C50" s="59" t="s">
        <v>37</v>
      </c>
      <c r="D50" s="40"/>
      <c r="E50" s="38">
        <v>20000000</v>
      </c>
      <c r="F50" s="39">
        <f>+F49+Tabla8101112131415345[[#This Row],[Crédito]]-Tabla8101112131415345[[#This Row],[Débito]]</f>
        <v>40418390.290000007</v>
      </c>
      <c r="G50" s="4"/>
      <c r="H50" s="5"/>
      <c r="I50" s="3"/>
      <c r="J50" s="3"/>
    </row>
    <row r="51" spans="1:10" s="1" customFormat="1" x14ac:dyDescent="0.25">
      <c r="A51" s="36">
        <v>45734</v>
      </c>
      <c r="B51" s="58">
        <v>1</v>
      </c>
      <c r="C51" s="59" t="s">
        <v>10</v>
      </c>
      <c r="D51" s="40"/>
      <c r="E51" s="38">
        <v>605.25</v>
      </c>
      <c r="F51" s="39">
        <f>+F50+Tabla8101112131415345[[#This Row],[Crédito]]-Tabla8101112131415345[[#This Row],[Débito]]</f>
        <v>40417785.040000007</v>
      </c>
      <c r="G51" s="4"/>
      <c r="H51" s="5"/>
      <c r="I51" s="3"/>
      <c r="J51" s="3"/>
    </row>
    <row r="52" spans="1:10" s="1" customFormat="1" x14ac:dyDescent="0.25">
      <c r="A52" s="36">
        <v>45735</v>
      </c>
      <c r="B52" s="58">
        <v>25936</v>
      </c>
      <c r="C52" s="59" t="s">
        <v>38</v>
      </c>
      <c r="D52" s="40"/>
      <c r="E52" s="38">
        <v>260968.56</v>
      </c>
      <c r="F52" s="39">
        <f>+F51+Tabla8101112131415345[[#This Row],[Crédito]]-Tabla8101112131415345[[#This Row],[Débito]]</f>
        <v>40156816.480000004</v>
      </c>
      <c r="G52" s="4"/>
      <c r="H52" s="5"/>
      <c r="I52" s="3"/>
      <c r="J52" s="3"/>
    </row>
    <row r="53" spans="1:10" s="1" customFormat="1" x14ac:dyDescent="0.25">
      <c r="A53" s="36">
        <v>45735</v>
      </c>
      <c r="B53" s="58">
        <v>25937</v>
      </c>
      <c r="C53" s="59" t="s">
        <v>39</v>
      </c>
      <c r="D53" s="40"/>
      <c r="E53" s="38">
        <v>47460</v>
      </c>
      <c r="F53" s="39">
        <f>+F52+Tabla8101112131415345[[#This Row],[Crédito]]-Tabla8101112131415345[[#This Row],[Débito]]</f>
        <v>40109356.480000004</v>
      </c>
      <c r="G53" s="4"/>
      <c r="H53" s="5"/>
      <c r="I53" s="3"/>
      <c r="J53" s="3"/>
    </row>
    <row r="54" spans="1:10" s="1" customFormat="1" x14ac:dyDescent="0.25">
      <c r="A54" s="36">
        <v>45735</v>
      </c>
      <c r="B54" s="58">
        <v>25938</v>
      </c>
      <c r="C54" s="59" t="s">
        <v>40</v>
      </c>
      <c r="D54" s="40"/>
      <c r="E54" s="38">
        <v>260973.5</v>
      </c>
      <c r="F54" s="39">
        <f>+F53+Tabla8101112131415345[[#This Row],[Crédito]]-Tabla8101112131415345[[#This Row],[Débito]]</f>
        <v>39848382.980000004</v>
      </c>
      <c r="G54" s="4"/>
      <c r="H54" s="5"/>
      <c r="I54" s="3"/>
      <c r="J54" s="3"/>
    </row>
    <row r="55" spans="1:10" s="1" customFormat="1" x14ac:dyDescent="0.25">
      <c r="A55" s="36">
        <v>45735</v>
      </c>
      <c r="B55" s="58">
        <v>25939</v>
      </c>
      <c r="C55" s="59" t="s">
        <v>41</v>
      </c>
      <c r="D55" s="40"/>
      <c r="E55" s="38">
        <v>234102.58</v>
      </c>
      <c r="F55" s="39">
        <f>+F54+Tabla8101112131415345[[#This Row],[Crédito]]-Tabla8101112131415345[[#This Row],[Débito]]</f>
        <v>39614280.400000006</v>
      </c>
      <c r="G55" s="4"/>
      <c r="H55" s="5"/>
      <c r="I55" s="3"/>
      <c r="J55" s="3"/>
    </row>
    <row r="56" spans="1:10" s="1" customFormat="1" x14ac:dyDescent="0.25">
      <c r="A56" s="36">
        <v>45735</v>
      </c>
      <c r="B56" s="58">
        <v>25940</v>
      </c>
      <c r="C56" s="59" t="s">
        <v>42</v>
      </c>
      <c r="D56" s="40"/>
      <c r="E56" s="38">
        <v>66782.100000000006</v>
      </c>
      <c r="F56" s="39">
        <f>+F55+Tabla8101112131415345[[#This Row],[Crédito]]-Tabla8101112131415345[[#This Row],[Débito]]</f>
        <v>39547498.300000004</v>
      </c>
      <c r="G56" s="4"/>
      <c r="H56" s="5"/>
      <c r="I56" s="3"/>
      <c r="J56" s="3"/>
    </row>
    <row r="57" spans="1:10" s="1" customFormat="1" x14ac:dyDescent="0.25">
      <c r="A57" s="36">
        <v>45735</v>
      </c>
      <c r="B57" s="58">
        <v>25941</v>
      </c>
      <c r="C57" s="59" t="s">
        <v>43</v>
      </c>
      <c r="D57" s="40"/>
      <c r="E57" s="38">
        <v>196620</v>
      </c>
      <c r="F57" s="39">
        <f>+F56+Tabla8101112131415345[[#This Row],[Crédito]]-Tabla8101112131415345[[#This Row],[Débito]]</f>
        <v>39350878.300000004</v>
      </c>
      <c r="G57" s="4"/>
      <c r="H57" s="5"/>
      <c r="I57" s="3"/>
      <c r="J57" s="3"/>
    </row>
    <row r="58" spans="1:10" s="1" customFormat="1" x14ac:dyDescent="0.25">
      <c r="A58" s="36">
        <v>45735</v>
      </c>
      <c r="B58" s="58">
        <v>25942</v>
      </c>
      <c r="C58" s="59" t="s">
        <v>44</v>
      </c>
      <c r="D58" s="40"/>
      <c r="E58" s="38">
        <v>1912000</v>
      </c>
      <c r="F58" s="39">
        <f>+F57+Tabla8101112131415345[[#This Row],[Crédito]]-Tabla8101112131415345[[#This Row],[Débito]]</f>
        <v>37438878.300000004</v>
      </c>
      <c r="G58" s="4"/>
      <c r="H58" s="5"/>
      <c r="I58" s="3"/>
      <c r="J58" s="3"/>
    </row>
    <row r="59" spans="1:10" s="1" customFormat="1" x14ac:dyDescent="0.25">
      <c r="A59" s="36">
        <v>45735</v>
      </c>
      <c r="B59" s="58">
        <v>25943</v>
      </c>
      <c r="C59" s="59" t="s">
        <v>45</v>
      </c>
      <c r="D59" s="40"/>
      <c r="E59" s="38">
        <v>56500</v>
      </c>
      <c r="F59" s="39">
        <f>+F58+Tabla8101112131415345[[#This Row],[Crédito]]-Tabla8101112131415345[[#This Row],[Débito]]</f>
        <v>37382378.300000004</v>
      </c>
      <c r="G59" s="4"/>
      <c r="H59" s="5"/>
      <c r="I59" s="3"/>
      <c r="J59" s="3"/>
    </row>
    <row r="60" spans="1:10" s="1" customFormat="1" x14ac:dyDescent="0.25">
      <c r="A60" s="36">
        <v>45735</v>
      </c>
      <c r="B60" s="58">
        <v>25944</v>
      </c>
      <c r="C60" s="59" t="s">
        <v>33</v>
      </c>
      <c r="D60" s="40"/>
      <c r="E60" s="38">
        <v>1865.4</v>
      </c>
      <c r="F60" s="39">
        <f>+F59+Tabla8101112131415345[[#This Row],[Crédito]]-Tabla8101112131415345[[#This Row],[Débito]]</f>
        <v>37380512.900000006</v>
      </c>
      <c r="G60" s="4"/>
      <c r="H60" s="5"/>
      <c r="I60" s="3"/>
      <c r="J60" s="3"/>
    </row>
    <row r="61" spans="1:10" s="1" customFormat="1" x14ac:dyDescent="0.25">
      <c r="A61" s="36">
        <v>45736</v>
      </c>
      <c r="B61" s="58">
        <v>1</v>
      </c>
      <c r="C61" s="59" t="s">
        <v>46</v>
      </c>
      <c r="D61" s="40"/>
      <c r="E61" s="38">
        <v>7820534.29</v>
      </c>
      <c r="F61" s="39">
        <f>+F60+Tabla8101112131415345[[#This Row],[Crédito]]-Tabla8101112131415345[[#This Row],[Débito]]</f>
        <v>29559978.610000007</v>
      </c>
      <c r="G61" s="4"/>
      <c r="H61" s="5"/>
      <c r="I61" s="3"/>
      <c r="J61" s="3"/>
    </row>
    <row r="62" spans="1:10" s="1" customFormat="1" x14ac:dyDescent="0.25">
      <c r="A62" s="36">
        <v>45736</v>
      </c>
      <c r="B62" s="58">
        <v>25945</v>
      </c>
      <c r="C62" s="59" t="s">
        <v>47</v>
      </c>
      <c r="D62" s="40"/>
      <c r="E62" s="38">
        <v>190000</v>
      </c>
      <c r="F62" s="39">
        <f>+F61+Tabla8101112131415345[[#This Row],[Crédito]]-Tabla8101112131415345[[#This Row],[Débito]]</f>
        <v>29369978.610000007</v>
      </c>
      <c r="G62" s="4"/>
      <c r="H62" s="5"/>
      <c r="I62" s="3"/>
      <c r="J62" s="3"/>
    </row>
    <row r="63" spans="1:10" s="1" customFormat="1" x14ac:dyDescent="0.25">
      <c r="A63" s="36">
        <v>45736</v>
      </c>
      <c r="B63" s="58">
        <v>25946</v>
      </c>
      <c r="C63" s="59" t="s">
        <v>48</v>
      </c>
      <c r="D63" s="40"/>
      <c r="E63" s="38">
        <v>98401.98</v>
      </c>
      <c r="F63" s="39">
        <f>+F62+Tabla8101112131415345[[#This Row],[Crédito]]-Tabla8101112131415345[[#This Row],[Débito]]</f>
        <v>29271576.630000006</v>
      </c>
      <c r="G63" s="4"/>
      <c r="H63" s="5"/>
      <c r="I63" s="3"/>
      <c r="J63" s="3"/>
    </row>
    <row r="64" spans="1:10" s="1" customFormat="1" x14ac:dyDescent="0.25">
      <c r="A64" s="36">
        <v>45736</v>
      </c>
      <c r="B64" s="58">
        <v>25947</v>
      </c>
      <c r="C64" s="59" t="s">
        <v>49</v>
      </c>
      <c r="D64" s="40"/>
      <c r="E64" s="38">
        <v>194975.24</v>
      </c>
      <c r="F64" s="39">
        <f>+F63+Tabla8101112131415345[[#This Row],[Crédito]]-Tabla8101112131415345[[#This Row],[Débito]]</f>
        <v>29076601.390000008</v>
      </c>
      <c r="G64" s="4"/>
      <c r="H64" s="5"/>
      <c r="I64" s="3"/>
      <c r="J64" s="3"/>
    </row>
    <row r="65" spans="1:10" s="1" customFormat="1" x14ac:dyDescent="0.25">
      <c r="A65" s="36">
        <v>45736</v>
      </c>
      <c r="B65" s="58">
        <v>25948</v>
      </c>
      <c r="C65" s="59" t="s">
        <v>50</v>
      </c>
      <c r="D65" s="40"/>
      <c r="E65" s="38">
        <v>33935.53</v>
      </c>
      <c r="F65" s="39">
        <f>+F64+Tabla8101112131415345[[#This Row],[Crédito]]-Tabla8101112131415345[[#This Row],[Débito]]</f>
        <v>29042665.860000007</v>
      </c>
      <c r="G65" s="4"/>
      <c r="H65" s="5"/>
      <c r="I65" s="3"/>
      <c r="J65" s="3"/>
    </row>
    <row r="66" spans="1:10" s="1" customFormat="1" x14ac:dyDescent="0.25">
      <c r="A66" s="36">
        <v>45736</v>
      </c>
      <c r="B66" s="58">
        <v>1</v>
      </c>
      <c r="C66" s="59" t="s">
        <v>10</v>
      </c>
      <c r="D66" s="40"/>
      <c r="E66" s="38">
        <v>2782.46</v>
      </c>
      <c r="F66" s="39">
        <f>+F65+Tabla8101112131415345[[#This Row],[Crédito]]-Tabla8101112131415345[[#This Row],[Débito]]</f>
        <v>29039883.400000006</v>
      </c>
      <c r="G66" s="4"/>
      <c r="H66" s="5"/>
      <c r="I66" s="3"/>
      <c r="J66" s="3"/>
    </row>
    <row r="67" spans="1:10" s="1" customFormat="1" x14ac:dyDescent="0.25">
      <c r="A67" s="36">
        <v>45737</v>
      </c>
      <c r="B67" s="58">
        <v>1</v>
      </c>
      <c r="C67" s="59" t="s">
        <v>51</v>
      </c>
      <c r="D67" s="40"/>
      <c r="E67" s="38">
        <v>894285</v>
      </c>
      <c r="F67" s="39">
        <f>+F66+Tabla8101112131415345[[#This Row],[Crédito]]-Tabla8101112131415345[[#This Row],[Débito]]</f>
        <v>28145598.400000006</v>
      </c>
      <c r="G67" s="4"/>
      <c r="H67" s="5"/>
      <c r="I67" s="3"/>
      <c r="J67" s="3"/>
    </row>
    <row r="68" spans="1:10" s="1" customFormat="1" x14ac:dyDescent="0.25">
      <c r="A68" s="36">
        <v>45737</v>
      </c>
      <c r="B68" s="58">
        <v>1</v>
      </c>
      <c r="C68" s="59" t="s">
        <v>52</v>
      </c>
      <c r="D68" s="40"/>
      <c r="E68" s="38">
        <v>11250</v>
      </c>
      <c r="F68" s="39">
        <f>+F67+Tabla8101112131415345[[#This Row],[Crédito]]-Tabla8101112131415345[[#This Row],[Débito]]</f>
        <v>28134348.400000006</v>
      </c>
      <c r="G68" s="4"/>
      <c r="H68" s="5"/>
      <c r="I68" s="3"/>
      <c r="J68" s="3"/>
    </row>
    <row r="69" spans="1:10" s="1" customFormat="1" x14ac:dyDescent="0.25">
      <c r="A69" s="36">
        <v>45737</v>
      </c>
      <c r="B69" s="58">
        <v>1</v>
      </c>
      <c r="C69" s="59" t="s">
        <v>53</v>
      </c>
      <c r="D69" s="40"/>
      <c r="E69" s="38">
        <v>7500</v>
      </c>
      <c r="F69" s="39">
        <f>+F68+Tabla8101112131415345[[#This Row],[Crédito]]-Tabla8101112131415345[[#This Row],[Débito]]</f>
        <v>28126848.400000006</v>
      </c>
      <c r="G69" s="4"/>
      <c r="H69" s="5"/>
      <c r="I69" s="3"/>
      <c r="J69" s="3"/>
    </row>
    <row r="70" spans="1:10" s="1" customFormat="1" x14ac:dyDescent="0.25">
      <c r="A70" s="36">
        <v>45740</v>
      </c>
      <c r="B70" s="58">
        <v>25949</v>
      </c>
      <c r="C70" s="59" t="s">
        <v>54</v>
      </c>
      <c r="D70" s="40"/>
      <c r="E70" s="38">
        <v>788851.86</v>
      </c>
      <c r="F70" s="39">
        <f>+F69+Tabla8101112131415345[[#This Row],[Crédito]]-Tabla8101112131415345[[#This Row],[Débito]]</f>
        <v>27337996.540000007</v>
      </c>
      <c r="G70" s="4"/>
      <c r="H70" s="5"/>
      <c r="I70" s="3"/>
      <c r="J70" s="3"/>
    </row>
    <row r="71" spans="1:10" s="1" customFormat="1" x14ac:dyDescent="0.25">
      <c r="A71" s="36">
        <v>45740</v>
      </c>
      <c r="B71" s="58">
        <v>25950</v>
      </c>
      <c r="C71" s="59" t="s">
        <v>55</v>
      </c>
      <c r="D71" s="40"/>
      <c r="E71" s="38">
        <v>125894.66</v>
      </c>
      <c r="F71" s="39">
        <f>+F70+Tabla8101112131415345[[#This Row],[Crédito]]-Tabla8101112131415345[[#This Row],[Débito]]</f>
        <v>27212101.880000006</v>
      </c>
      <c r="G71" s="4"/>
      <c r="H71" s="5"/>
      <c r="I71" s="3"/>
      <c r="J71" s="3"/>
    </row>
    <row r="72" spans="1:10" s="1" customFormat="1" x14ac:dyDescent="0.25">
      <c r="A72" s="36">
        <v>45740</v>
      </c>
      <c r="B72" s="58">
        <v>25951</v>
      </c>
      <c r="C72" s="59" t="s">
        <v>56</v>
      </c>
      <c r="D72" s="40"/>
      <c r="E72" s="38">
        <v>69248.460000000006</v>
      </c>
      <c r="F72" s="39">
        <f>+F71+Tabla8101112131415345[[#This Row],[Crédito]]-Tabla8101112131415345[[#This Row],[Débito]]</f>
        <v>27142853.420000006</v>
      </c>
      <c r="G72" s="4"/>
      <c r="H72" s="5"/>
      <c r="I72" s="3"/>
      <c r="J72" s="3"/>
    </row>
    <row r="73" spans="1:10" s="1" customFormat="1" x14ac:dyDescent="0.25">
      <c r="A73" s="36">
        <v>45740</v>
      </c>
      <c r="B73" s="58">
        <v>25952</v>
      </c>
      <c r="C73" s="59" t="s">
        <v>57</v>
      </c>
      <c r="D73" s="40"/>
      <c r="E73" s="38">
        <v>100068</v>
      </c>
      <c r="F73" s="39">
        <f>+F72+Tabla8101112131415345[[#This Row],[Crédito]]-Tabla8101112131415345[[#This Row],[Débito]]</f>
        <v>27042785.420000006</v>
      </c>
      <c r="G73" s="8"/>
      <c r="H73" s="9"/>
      <c r="I73" s="3"/>
      <c r="J73" s="3"/>
    </row>
    <row r="74" spans="1:10" s="1" customFormat="1" x14ac:dyDescent="0.25">
      <c r="A74" s="36">
        <v>45740</v>
      </c>
      <c r="B74" s="58">
        <v>25953</v>
      </c>
      <c r="C74" s="59" t="s">
        <v>58</v>
      </c>
      <c r="D74" s="40"/>
      <c r="E74" s="38">
        <v>16000</v>
      </c>
      <c r="F74" s="39">
        <f>+F73+Tabla8101112131415345[[#This Row],[Crédito]]-Tabla8101112131415345[[#This Row],[Débito]]</f>
        <v>27026785.420000006</v>
      </c>
      <c r="I74" s="3"/>
      <c r="J74" s="3"/>
    </row>
    <row r="75" spans="1:10" s="1" customFormat="1" x14ac:dyDescent="0.25">
      <c r="A75" s="36">
        <v>45740</v>
      </c>
      <c r="B75" s="58">
        <v>1</v>
      </c>
      <c r="C75" s="59" t="s">
        <v>10</v>
      </c>
      <c r="D75" s="40"/>
      <c r="E75" s="38">
        <v>3033.42</v>
      </c>
      <c r="F75" s="39">
        <f>+F74+Tabla8101112131415345[[#This Row],[Crédito]]-Tabla8101112131415345[[#This Row],[Débito]]</f>
        <v>27023752.000000004</v>
      </c>
      <c r="I75" s="3"/>
      <c r="J75" s="3"/>
    </row>
    <row r="76" spans="1:10" s="1" customFormat="1" x14ac:dyDescent="0.25">
      <c r="A76" s="36">
        <v>45741</v>
      </c>
      <c r="B76" s="58">
        <v>1</v>
      </c>
      <c r="C76" s="59" t="s">
        <v>10</v>
      </c>
      <c r="D76" s="40"/>
      <c r="E76" s="38">
        <v>2517.8200000000002</v>
      </c>
      <c r="F76" s="39">
        <f>+F75+Tabla8101112131415345[[#This Row],[Crédito]]-Tabla8101112131415345[[#This Row],[Débito]]</f>
        <v>27021234.180000003</v>
      </c>
      <c r="I76" s="3"/>
      <c r="J76" s="3"/>
    </row>
    <row r="77" spans="1:10" s="1" customFormat="1" x14ac:dyDescent="0.25">
      <c r="A77" s="36">
        <v>45741</v>
      </c>
      <c r="B77" s="58">
        <v>1</v>
      </c>
      <c r="C77" s="59" t="s">
        <v>89</v>
      </c>
      <c r="D77" s="40"/>
      <c r="E77" s="38">
        <v>983089.71</v>
      </c>
      <c r="F77" s="39">
        <f>+F76+Tabla8101112131415345[[#This Row],[Crédito]]-Tabla8101112131415345[[#This Row],[Débito]]</f>
        <v>26038144.470000003</v>
      </c>
      <c r="I77" s="3"/>
      <c r="J77" s="3"/>
    </row>
    <row r="78" spans="1:10" s="1" customFormat="1" x14ac:dyDescent="0.25">
      <c r="A78" s="36">
        <v>45741</v>
      </c>
      <c r="B78" s="58">
        <v>1</v>
      </c>
      <c r="C78" s="59" t="s">
        <v>59</v>
      </c>
      <c r="D78" s="40"/>
      <c r="E78" s="38">
        <v>16000</v>
      </c>
      <c r="F78" s="39">
        <f>+F77+Tabla8101112131415345[[#This Row],[Crédito]]-Tabla8101112131415345[[#This Row],[Débito]]</f>
        <v>26022144.470000003</v>
      </c>
      <c r="I78" s="3"/>
      <c r="J78" s="3"/>
    </row>
    <row r="79" spans="1:10" s="1" customFormat="1" x14ac:dyDescent="0.25">
      <c r="A79" s="36">
        <v>45741</v>
      </c>
      <c r="B79" s="58">
        <v>25954</v>
      </c>
      <c r="C79" s="59" t="s">
        <v>60</v>
      </c>
      <c r="D79" s="40"/>
      <c r="E79" s="38">
        <v>3973289.99</v>
      </c>
      <c r="F79" s="39">
        <f>+F78+Tabla8101112131415345[[#This Row],[Crédito]]-Tabla8101112131415345[[#This Row],[Débito]]</f>
        <v>22048854.480000004</v>
      </c>
      <c r="I79" s="3"/>
      <c r="J79" s="3"/>
    </row>
    <row r="80" spans="1:10" s="1" customFormat="1" x14ac:dyDescent="0.25">
      <c r="A80" s="36">
        <v>45741</v>
      </c>
      <c r="B80" s="58">
        <v>25955</v>
      </c>
      <c r="C80" s="59" t="s">
        <v>61</v>
      </c>
      <c r="D80" s="40"/>
      <c r="E80" s="38">
        <v>684322.03</v>
      </c>
      <c r="F80" s="39">
        <f>+F79+Tabla8101112131415345[[#This Row],[Crédito]]-Tabla8101112131415345[[#This Row],[Débito]]</f>
        <v>21364532.450000003</v>
      </c>
      <c r="I80" s="3"/>
      <c r="J80" s="3"/>
    </row>
    <row r="81" spans="1:10" s="1" customFormat="1" x14ac:dyDescent="0.25">
      <c r="A81" s="36">
        <v>45741</v>
      </c>
      <c r="B81" s="58">
        <v>25956</v>
      </c>
      <c r="C81" s="59" t="s">
        <v>62</v>
      </c>
      <c r="D81" s="40"/>
      <c r="E81" s="38">
        <v>67800</v>
      </c>
      <c r="F81" s="39">
        <f>+F80+Tabla8101112131415345[[#This Row],[Crédito]]-Tabla8101112131415345[[#This Row],[Débito]]</f>
        <v>21296732.450000003</v>
      </c>
      <c r="I81" s="3"/>
      <c r="J81" s="3"/>
    </row>
    <row r="82" spans="1:10" s="1" customFormat="1" x14ac:dyDescent="0.25">
      <c r="A82" s="36">
        <v>45376</v>
      </c>
      <c r="B82" s="58">
        <v>25957</v>
      </c>
      <c r="C82" s="59" t="s">
        <v>63</v>
      </c>
      <c r="D82" s="40"/>
      <c r="E82" s="38">
        <v>37158</v>
      </c>
      <c r="F82" s="39">
        <f>+F81+Tabla8101112131415345[[#This Row],[Crédito]]-Tabla8101112131415345[[#This Row],[Débito]]</f>
        <v>21259574.450000003</v>
      </c>
      <c r="I82" s="3"/>
      <c r="J82" s="3"/>
    </row>
    <row r="83" spans="1:10" s="1" customFormat="1" x14ac:dyDescent="0.25">
      <c r="A83" s="36">
        <v>45376</v>
      </c>
      <c r="B83" s="58">
        <v>25958</v>
      </c>
      <c r="C83" s="59" t="s">
        <v>64</v>
      </c>
      <c r="D83" s="40"/>
      <c r="E83" s="38">
        <v>90000</v>
      </c>
      <c r="F83" s="39">
        <f>+F82+Tabla8101112131415345[[#This Row],[Crédito]]-Tabla8101112131415345[[#This Row],[Débito]]</f>
        <v>21169574.450000003</v>
      </c>
      <c r="I83" s="3"/>
      <c r="J83" s="3"/>
    </row>
    <row r="84" spans="1:10" s="1" customFormat="1" x14ac:dyDescent="0.25">
      <c r="A84" s="36">
        <v>45376</v>
      </c>
      <c r="B84" s="58">
        <v>25959</v>
      </c>
      <c r="C84" s="59" t="s">
        <v>65</v>
      </c>
      <c r="D84" s="40"/>
      <c r="E84" s="38">
        <v>40491.660000000003</v>
      </c>
      <c r="F84" s="39">
        <f>+F83+Tabla8101112131415345[[#This Row],[Crédito]]-Tabla8101112131415345[[#This Row],[Débito]]</f>
        <v>21129082.790000003</v>
      </c>
      <c r="I84" s="3"/>
      <c r="J84" s="3"/>
    </row>
    <row r="85" spans="1:10" s="1" customFormat="1" x14ac:dyDescent="0.25">
      <c r="A85" s="36">
        <v>45741</v>
      </c>
      <c r="B85" s="58">
        <v>25960</v>
      </c>
      <c r="C85" s="59" t="s">
        <v>66</v>
      </c>
      <c r="D85" s="40"/>
      <c r="E85" s="38">
        <v>168694.92</v>
      </c>
      <c r="F85" s="39">
        <f>+F84+Tabla8101112131415345[[#This Row],[Crédito]]-Tabla8101112131415345[[#This Row],[Débito]]</f>
        <v>20960387.870000001</v>
      </c>
      <c r="G85" s="10"/>
      <c r="I85" s="3"/>
      <c r="J85" s="3"/>
    </row>
    <row r="86" spans="1:10" s="1" customFormat="1" x14ac:dyDescent="0.25">
      <c r="A86" s="36">
        <v>45742</v>
      </c>
      <c r="B86" s="58">
        <v>25961</v>
      </c>
      <c r="C86" s="59" t="s">
        <v>67</v>
      </c>
      <c r="D86" s="40"/>
      <c r="E86" s="38">
        <v>13560</v>
      </c>
      <c r="F86" s="39">
        <f>+F85+Tabla8101112131415345[[#This Row],[Crédito]]-Tabla8101112131415345[[#This Row],[Débito]]</f>
        <v>20946827.870000001</v>
      </c>
      <c r="I86" s="3"/>
      <c r="J86" s="3"/>
    </row>
    <row r="87" spans="1:10" s="1" customFormat="1" x14ac:dyDescent="0.25">
      <c r="A87" s="36">
        <v>45742</v>
      </c>
      <c r="B87" s="58">
        <v>25962</v>
      </c>
      <c r="C87" s="59" t="s">
        <v>68</v>
      </c>
      <c r="D87" s="40"/>
      <c r="E87" s="38">
        <v>12540</v>
      </c>
      <c r="F87" s="39">
        <f>+F86+Tabla8101112131415345[[#This Row],[Crédito]]-Tabla8101112131415345[[#This Row],[Débito]]</f>
        <v>20934287.870000001</v>
      </c>
      <c r="I87" s="11"/>
      <c r="J87" s="11"/>
    </row>
    <row r="88" spans="1:10" s="1" customFormat="1" x14ac:dyDescent="0.25">
      <c r="A88" s="36">
        <v>45742</v>
      </c>
      <c r="B88" s="58">
        <v>25963</v>
      </c>
      <c r="C88" s="59" t="s">
        <v>69</v>
      </c>
      <c r="D88" s="40"/>
      <c r="E88" s="38">
        <v>474371.65</v>
      </c>
      <c r="F88" s="39">
        <f>+F87+Tabla8101112131415345[[#This Row],[Crédito]]-Tabla8101112131415345[[#This Row],[Débito]]</f>
        <v>20459916.220000003</v>
      </c>
      <c r="I88" s="11"/>
      <c r="J88" s="11"/>
    </row>
    <row r="89" spans="1:10" s="1" customFormat="1" x14ac:dyDescent="0.25">
      <c r="A89" s="36">
        <v>45742</v>
      </c>
      <c r="B89" s="58">
        <v>25964</v>
      </c>
      <c r="C89" s="59" t="s">
        <v>70</v>
      </c>
      <c r="D89" s="40"/>
      <c r="E89" s="38">
        <v>215200</v>
      </c>
      <c r="F89" s="39">
        <f>+F88+Tabla8101112131415345[[#This Row],[Crédito]]-Tabla8101112131415345[[#This Row],[Débito]]</f>
        <v>20244716.220000003</v>
      </c>
      <c r="I89" s="11"/>
      <c r="J89" s="11"/>
    </row>
    <row r="90" spans="1:10" s="1" customFormat="1" x14ac:dyDescent="0.25">
      <c r="A90" s="36">
        <v>45742</v>
      </c>
      <c r="B90" s="58">
        <v>25965</v>
      </c>
      <c r="C90" s="59" t="s">
        <v>71</v>
      </c>
      <c r="D90" s="40"/>
      <c r="E90" s="38">
        <v>31096</v>
      </c>
      <c r="F90" s="39">
        <f>+F89+Tabla8101112131415345[[#This Row],[Crédito]]-Tabla8101112131415345[[#This Row],[Débito]]</f>
        <v>20213620.220000003</v>
      </c>
      <c r="I90" s="11"/>
      <c r="J90" s="11"/>
    </row>
    <row r="91" spans="1:10" s="1" customFormat="1" x14ac:dyDescent="0.25">
      <c r="A91" s="36">
        <v>45742</v>
      </c>
      <c r="B91" s="58">
        <v>25966</v>
      </c>
      <c r="C91" s="59" t="s">
        <v>72</v>
      </c>
      <c r="D91" s="40"/>
      <c r="E91" s="38">
        <v>321517.08</v>
      </c>
      <c r="F91" s="39">
        <f>+F90+Tabla8101112131415345[[#This Row],[Crédito]]-Tabla8101112131415345[[#This Row],[Débito]]</f>
        <v>19892103.140000004</v>
      </c>
      <c r="I91" s="11"/>
      <c r="J91" s="11"/>
    </row>
    <row r="92" spans="1:10" s="1" customFormat="1" x14ac:dyDescent="0.25">
      <c r="A92" s="36">
        <v>45742</v>
      </c>
      <c r="B92" s="58">
        <v>1</v>
      </c>
      <c r="C92" s="59" t="s">
        <v>10</v>
      </c>
      <c r="D92" s="40"/>
      <c r="E92" s="38">
        <v>1554.92</v>
      </c>
      <c r="F92" s="39">
        <f>+F91+Tabla8101112131415345[[#This Row],[Crédito]]-Tabla8101112131415345[[#This Row],[Débito]]</f>
        <v>19890548.220000003</v>
      </c>
      <c r="I92" s="11"/>
      <c r="J92" s="11"/>
    </row>
    <row r="93" spans="1:10" s="1" customFormat="1" x14ac:dyDescent="0.25">
      <c r="A93" s="36">
        <v>45742</v>
      </c>
      <c r="B93" s="58">
        <v>1</v>
      </c>
      <c r="C93" s="59" t="s">
        <v>73</v>
      </c>
      <c r="D93" s="40">
        <v>8050</v>
      </c>
      <c r="E93" s="38"/>
      <c r="F93" s="39">
        <f>+F92+Tabla8101112131415345[[#This Row],[Crédito]]-Tabla8101112131415345[[#This Row],[Débito]]</f>
        <v>19898598.220000003</v>
      </c>
      <c r="I93" s="11"/>
      <c r="J93" s="11"/>
    </row>
    <row r="94" spans="1:10" s="1" customFormat="1" x14ac:dyDescent="0.25">
      <c r="A94" s="36">
        <v>45743</v>
      </c>
      <c r="B94" s="58">
        <v>1</v>
      </c>
      <c r="C94" s="59" t="s">
        <v>10</v>
      </c>
      <c r="D94" s="40"/>
      <c r="E94" s="38">
        <v>6119.06</v>
      </c>
      <c r="F94" s="39">
        <f>+F93+Tabla8101112131415345[[#This Row],[Crédito]]-Tabla8101112131415345[[#This Row],[Débito]]</f>
        <v>19892479.160000004</v>
      </c>
      <c r="I94" s="11"/>
      <c r="J94" s="11"/>
    </row>
    <row r="95" spans="1:10" s="1" customFormat="1" x14ac:dyDescent="0.25">
      <c r="A95" s="36">
        <v>45743</v>
      </c>
      <c r="B95" s="58">
        <v>1</v>
      </c>
      <c r="C95" s="59" t="s">
        <v>74</v>
      </c>
      <c r="D95" s="40"/>
      <c r="E95" s="38">
        <v>18670.939999999999</v>
      </c>
      <c r="F95" s="39">
        <f>+F94+Tabla8101112131415345[[#This Row],[Crédito]]-Tabla8101112131415345[[#This Row],[Débito]]</f>
        <v>19873808.220000003</v>
      </c>
      <c r="I95" s="11"/>
      <c r="J95" s="11"/>
    </row>
    <row r="96" spans="1:10" s="1" customFormat="1" x14ac:dyDescent="0.25">
      <c r="A96" s="36">
        <v>45744</v>
      </c>
      <c r="B96" s="58">
        <v>25967</v>
      </c>
      <c r="C96" s="59" t="s">
        <v>75</v>
      </c>
      <c r="D96" s="40"/>
      <c r="E96" s="38">
        <v>22670.34</v>
      </c>
      <c r="F96" s="39">
        <f>+F95+Tabla8101112131415345[[#This Row],[Crédito]]-Tabla8101112131415345[[#This Row],[Débito]]</f>
        <v>19851137.880000003</v>
      </c>
      <c r="I96" s="11"/>
      <c r="J96" s="11"/>
    </row>
    <row r="97" spans="1:10" s="1" customFormat="1" x14ac:dyDescent="0.25">
      <c r="A97" s="36">
        <v>45744</v>
      </c>
      <c r="B97" s="58">
        <v>25968</v>
      </c>
      <c r="C97" s="59" t="s">
        <v>76</v>
      </c>
      <c r="D97" s="40"/>
      <c r="E97" s="38">
        <v>38390</v>
      </c>
      <c r="F97" s="39">
        <f>+F96+Tabla8101112131415345[[#This Row],[Crédito]]-Tabla8101112131415345[[#This Row],[Débito]]</f>
        <v>19812747.880000003</v>
      </c>
      <c r="I97" s="11"/>
      <c r="J97" s="11"/>
    </row>
    <row r="98" spans="1:10" s="1" customFormat="1" x14ac:dyDescent="0.25">
      <c r="A98" s="36">
        <v>45744</v>
      </c>
      <c r="B98" s="58">
        <v>1</v>
      </c>
      <c r="C98" s="59" t="s">
        <v>10</v>
      </c>
      <c r="D98" s="40"/>
      <c r="E98" s="38">
        <v>7711.21</v>
      </c>
      <c r="F98" s="39">
        <f>+F97+Tabla8101112131415345[[#This Row],[Crédito]]-Tabla8101112131415345[[#This Row],[Débito]]</f>
        <v>19805036.670000002</v>
      </c>
      <c r="I98" s="11"/>
      <c r="J98" s="11"/>
    </row>
    <row r="99" spans="1:10" s="1" customFormat="1" x14ac:dyDescent="0.25">
      <c r="A99" s="36">
        <v>45747</v>
      </c>
      <c r="B99" s="58">
        <v>25969</v>
      </c>
      <c r="C99" s="59" t="s">
        <v>77</v>
      </c>
      <c r="D99" s="40"/>
      <c r="E99" s="38">
        <v>33109</v>
      </c>
      <c r="F99" s="39">
        <f>+F98+Tabla8101112131415345[[#This Row],[Crédito]]-Tabla8101112131415345[[#This Row],[Débito]]</f>
        <v>19771927.670000002</v>
      </c>
      <c r="I99" s="11"/>
      <c r="J99" s="11"/>
    </row>
    <row r="100" spans="1:10" s="1" customFormat="1" x14ac:dyDescent="0.25">
      <c r="A100" s="36">
        <v>45747</v>
      </c>
      <c r="B100" s="58">
        <v>25970</v>
      </c>
      <c r="C100" s="59" t="s">
        <v>78</v>
      </c>
      <c r="D100" s="40"/>
      <c r="E100" s="38">
        <v>6000</v>
      </c>
      <c r="F100" s="39">
        <f>+F99+Tabla8101112131415345[[#This Row],[Crédito]]-Tabla8101112131415345[[#This Row],[Débito]]</f>
        <v>19765927.670000002</v>
      </c>
      <c r="I100" s="11"/>
      <c r="J100" s="11"/>
    </row>
    <row r="101" spans="1:10" s="1" customFormat="1" x14ac:dyDescent="0.25">
      <c r="A101" s="36">
        <v>45747</v>
      </c>
      <c r="B101" s="58">
        <v>25971</v>
      </c>
      <c r="C101" s="59" t="s">
        <v>79</v>
      </c>
      <c r="D101" s="40"/>
      <c r="E101" s="38">
        <v>73450</v>
      </c>
      <c r="F101" s="39">
        <f>+F100+Tabla8101112131415345[[#This Row],[Crédito]]-Tabla8101112131415345[[#This Row],[Débito]]</f>
        <v>19692477.670000002</v>
      </c>
      <c r="I101" s="11"/>
      <c r="J101" s="11"/>
    </row>
    <row r="102" spans="1:10" s="1" customFormat="1" x14ac:dyDescent="0.25">
      <c r="A102" s="36">
        <v>45747</v>
      </c>
      <c r="B102" s="58">
        <v>1</v>
      </c>
      <c r="C102" s="59" t="s">
        <v>10</v>
      </c>
      <c r="D102" s="40"/>
      <c r="E102" s="38">
        <v>355.52</v>
      </c>
      <c r="F102" s="39">
        <f>+F101+Tabla8101112131415345[[#This Row],[Crédito]]-Tabla8101112131415345[[#This Row],[Débito]]</f>
        <v>19692122.150000002</v>
      </c>
      <c r="I102" s="11"/>
      <c r="J102" s="11"/>
    </row>
    <row r="103" spans="1:10" s="1" customFormat="1" x14ac:dyDescent="0.25">
      <c r="A103" s="36" t="s">
        <v>80</v>
      </c>
      <c r="B103" s="58">
        <v>1</v>
      </c>
      <c r="C103" s="59" t="s">
        <v>81</v>
      </c>
      <c r="D103" s="40">
        <v>33935.53</v>
      </c>
      <c r="E103" s="38"/>
      <c r="F103" s="39">
        <f>+F102+Tabla8101112131415345[[#This Row],[Crédito]]-Tabla8101112131415345[[#This Row],[Débito]]</f>
        <v>19726057.680000003</v>
      </c>
      <c r="I103" s="11"/>
      <c r="J103" s="11"/>
    </row>
    <row r="104" spans="1:10" s="1" customFormat="1" x14ac:dyDescent="0.25">
      <c r="A104" s="36">
        <v>45747</v>
      </c>
      <c r="B104" s="58">
        <v>25972</v>
      </c>
      <c r="C104" s="59" t="s">
        <v>65</v>
      </c>
      <c r="D104" s="40"/>
      <c r="E104" s="38">
        <v>40491.660000000003</v>
      </c>
      <c r="F104" s="39">
        <f>+F103+Tabla8101112131415345[[#This Row],[Crédito]]-Tabla8101112131415345[[#This Row],[Débito]]</f>
        <v>19685566.020000003</v>
      </c>
      <c r="I104" s="11"/>
      <c r="J104" s="11"/>
    </row>
    <row r="105" spans="1:10" s="1" customFormat="1" x14ac:dyDescent="0.25">
      <c r="A105" s="36">
        <v>45747</v>
      </c>
      <c r="B105" s="58">
        <v>25973</v>
      </c>
      <c r="C105" s="59" t="s">
        <v>25</v>
      </c>
      <c r="D105" s="40"/>
      <c r="E105" s="38">
        <v>178247.5</v>
      </c>
      <c r="F105" s="39">
        <f>+F104+Tabla8101112131415345[[#This Row],[Crédito]]-Tabla8101112131415345[[#This Row],[Débito]]</f>
        <v>19507318.520000003</v>
      </c>
      <c r="I105" s="11"/>
      <c r="J105" s="11"/>
    </row>
    <row r="106" spans="1:10" s="1" customFormat="1" x14ac:dyDescent="0.25">
      <c r="A106" s="36">
        <v>45747</v>
      </c>
      <c r="B106" s="58">
        <v>25974</v>
      </c>
      <c r="C106" s="59" t="s">
        <v>82</v>
      </c>
      <c r="D106" s="40"/>
      <c r="E106" s="38">
        <v>129076.25</v>
      </c>
      <c r="F106" s="39">
        <f>+F105+Tabla8101112131415345[[#This Row],[Crédito]]-Tabla8101112131415345[[#This Row],[Débito]]</f>
        <v>19378242.270000003</v>
      </c>
      <c r="I106" s="11"/>
      <c r="J106" s="11"/>
    </row>
    <row r="107" spans="1:10" s="1" customFormat="1" x14ac:dyDescent="0.25">
      <c r="A107" s="36">
        <v>45747</v>
      </c>
      <c r="B107" s="58">
        <v>25975</v>
      </c>
      <c r="C107" s="59" t="s">
        <v>23</v>
      </c>
      <c r="D107" s="40"/>
      <c r="E107" s="38">
        <v>10215</v>
      </c>
      <c r="F107" s="39">
        <f>+F106+Tabla8101112131415345[[#This Row],[Crédito]]-Tabla8101112131415345[[#This Row],[Débito]]</f>
        <v>19368027.270000003</v>
      </c>
      <c r="I107" s="11"/>
      <c r="J107" s="11"/>
    </row>
    <row r="108" spans="1:10" s="1" customFormat="1" x14ac:dyDescent="0.25">
      <c r="A108" s="36">
        <v>45747</v>
      </c>
      <c r="B108" s="58">
        <v>25976</v>
      </c>
      <c r="C108" s="59" t="s">
        <v>83</v>
      </c>
      <c r="D108" s="40"/>
      <c r="E108" s="38">
        <v>638305.07999999996</v>
      </c>
      <c r="F108" s="39">
        <f>+F107+Tabla8101112131415345[[#This Row],[Crédito]]-Tabla8101112131415345[[#This Row],[Débito]]</f>
        <v>18729722.190000005</v>
      </c>
      <c r="I108" s="11"/>
      <c r="J108" s="11"/>
    </row>
    <row r="109" spans="1:10" s="1" customFormat="1" x14ac:dyDescent="0.25">
      <c r="A109" s="36">
        <v>45747</v>
      </c>
      <c r="B109" s="58">
        <v>25977</v>
      </c>
      <c r="C109" s="59" t="s">
        <v>84</v>
      </c>
      <c r="D109" s="40"/>
      <c r="E109" s="38">
        <v>50000</v>
      </c>
      <c r="F109" s="39">
        <f>+F108+Tabla8101112131415345[[#This Row],[Crédito]]-Tabla8101112131415345[[#This Row],[Débito]]</f>
        <v>18679722.190000005</v>
      </c>
      <c r="I109" s="11"/>
      <c r="J109" s="11"/>
    </row>
    <row r="110" spans="1:10" s="1" customFormat="1" x14ac:dyDescent="0.25">
      <c r="A110" s="36">
        <v>45747</v>
      </c>
      <c r="B110" s="58">
        <v>25978</v>
      </c>
      <c r="C110" s="59" t="s">
        <v>85</v>
      </c>
      <c r="D110" s="40"/>
      <c r="E110" s="38">
        <v>29399.07</v>
      </c>
      <c r="F110" s="39">
        <f>+F109+Tabla8101112131415345[[#This Row],[Crédito]]-Tabla8101112131415345[[#This Row],[Débito]]</f>
        <v>18650323.120000005</v>
      </c>
      <c r="I110" s="11"/>
      <c r="J110" s="11"/>
    </row>
    <row r="111" spans="1:10" s="1" customFormat="1" x14ac:dyDescent="0.25">
      <c r="A111" s="36">
        <v>45747</v>
      </c>
      <c r="B111" s="58">
        <v>1</v>
      </c>
      <c r="C111" s="59" t="s">
        <v>86</v>
      </c>
      <c r="D111" s="40"/>
      <c r="E111" s="38">
        <v>175</v>
      </c>
      <c r="F111" s="39">
        <f>+F110+Tabla8101112131415345[[#This Row],[Crédito]]-Tabla8101112131415345[[#This Row],[Débito]]</f>
        <v>18650148.120000005</v>
      </c>
      <c r="I111" s="11"/>
      <c r="J111" s="11"/>
    </row>
    <row r="112" spans="1:10" x14ac:dyDescent="0.25">
      <c r="A112" s="48" t="s">
        <v>24</v>
      </c>
      <c r="B112" s="49"/>
      <c r="C112" s="50"/>
      <c r="D112" s="28">
        <f>SUBTOTAL(109,Tabla8101112131415345[Crédito])</f>
        <v>60309182.109999999</v>
      </c>
      <c r="E112" s="28">
        <f>SUBTOTAL(109,Tabla8101112131415345[Débito])</f>
        <v>66312669.689999998</v>
      </c>
      <c r="F112" s="29">
        <f>+F111</f>
        <v>18650148.120000005</v>
      </c>
    </row>
    <row r="113" spans="1:6" x14ac:dyDescent="0.25">
      <c r="A113" s="19"/>
      <c r="B113" s="26"/>
      <c r="C113" s="26"/>
      <c r="D113" s="10"/>
      <c r="E113" s="10"/>
      <c r="F113" s="20"/>
    </row>
    <row r="114" spans="1:6" x14ac:dyDescent="0.25">
      <c r="A114" s="7"/>
      <c r="B114" s="2"/>
      <c r="C114" s="2"/>
      <c r="D114" s="21"/>
      <c r="E114" s="21"/>
      <c r="F114" s="22"/>
    </row>
    <row r="115" spans="1:6" x14ac:dyDescent="0.25">
      <c r="A115" s="23"/>
      <c r="B115"/>
      <c r="C115"/>
      <c r="D115"/>
      <c r="E115"/>
      <c r="F115" s="22"/>
    </row>
    <row r="116" spans="1:6" x14ac:dyDescent="0.25">
      <c r="A116" s="23"/>
      <c r="B116"/>
      <c r="C116"/>
      <c r="D116"/>
      <c r="E116"/>
      <c r="F116" s="22"/>
    </row>
    <row r="117" spans="1:6" x14ac:dyDescent="0.25">
      <c r="A117" s="42" t="s">
        <v>90</v>
      </c>
      <c r="B117" s="43"/>
      <c r="C117" s="27"/>
      <c r="D117" s="21"/>
      <c r="E117" s="43" t="s">
        <v>91</v>
      </c>
      <c r="F117" s="44"/>
    </row>
    <row r="118" spans="1:6" s="13" customFormat="1" ht="16.5" thickBot="1" x14ac:dyDescent="0.3">
      <c r="A118" s="45" t="s">
        <v>92</v>
      </c>
      <c r="B118" s="46"/>
      <c r="C118" s="24"/>
      <c r="D118" s="25"/>
      <c r="E118" s="46" t="s">
        <v>93</v>
      </c>
      <c r="F118" s="47"/>
    </row>
    <row r="119" spans="1:6" s="13" customFormat="1" x14ac:dyDescent="0.25">
      <c r="A119" s="14"/>
      <c r="B119" s="12"/>
      <c r="C119" s="18"/>
      <c r="D119" s="15"/>
      <c r="E119" s="15"/>
      <c r="F119" s="3"/>
    </row>
    <row r="120" spans="1:6" s="13" customFormat="1" x14ac:dyDescent="0.25">
      <c r="A120" s="14"/>
      <c r="B120" s="12"/>
      <c r="C120" s="16"/>
      <c r="D120" s="15"/>
      <c r="E120" s="17"/>
      <c r="F120" s="12"/>
    </row>
    <row r="121" spans="1:6" s="13" customFormat="1" x14ac:dyDescent="0.25">
      <c r="A121" s="14"/>
      <c r="B121" s="12"/>
      <c r="C121" s="16"/>
      <c r="D121" s="15"/>
      <c r="E121" s="17"/>
      <c r="F121" s="12"/>
    </row>
    <row r="122" spans="1:6" s="13" customFormat="1" x14ac:dyDescent="0.25">
      <c r="A122" s="14"/>
      <c r="B122" s="12"/>
      <c r="C122" s="16"/>
      <c r="D122" s="15"/>
      <c r="E122" s="17"/>
      <c r="F122" s="12"/>
    </row>
    <row r="123" spans="1:6" s="13" customFormat="1" x14ac:dyDescent="0.25">
      <c r="A123" s="14"/>
      <c r="B123" s="12"/>
      <c r="C123" s="16"/>
      <c r="D123" s="15"/>
      <c r="E123" s="17"/>
      <c r="F123" s="12"/>
    </row>
    <row r="124" spans="1:6" s="13" customFormat="1" x14ac:dyDescent="0.25">
      <c r="A124" s="14"/>
      <c r="B124" s="12"/>
      <c r="C124" s="16"/>
      <c r="D124" s="15"/>
      <c r="E124" s="17"/>
      <c r="F124" s="12"/>
    </row>
    <row r="125" spans="1:6" s="13" customFormat="1" x14ac:dyDescent="0.25">
      <c r="A125" s="14"/>
      <c r="B125" s="12"/>
      <c r="C125" s="16"/>
      <c r="D125" s="15"/>
      <c r="E125" s="17"/>
      <c r="F125" s="12"/>
    </row>
    <row r="126" spans="1:6" s="13" customFormat="1" x14ac:dyDescent="0.25">
      <c r="A126" s="14"/>
      <c r="B126" s="12"/>
      <c r="C126" s="16"/>
      <c r="D126" s="15"/>
      <c r="E126" s="17"/>
      <c r="F126" s="12"/>
    </row>
    <row r="127" spans="1:6" s="13" customFormat="1" x14ac:dyDescent="0.25">
      <c r="A127" s="14"/>
      <c r="B127" s="12"/>
      <c r="C127" s="16"/>
      <c r="D127" s="15"/>
      <c r="E127" s="17"/>
    </row>
    <row r="128" spans="1:6" s="13" customFormat="1" x14ac:dyDescent="0.25">
      <c r="A128" s="14"/>
      <c r="B128" s="12"/>
      <c r="C128" s="16"/>
      <c r="D128" s="15"/>
      <c r="E128" s="17"/>
    </row>
    <row r="129" spans="1:10" s="13" customFormat="1" x14ac:dyDescent="0.25">
      <c r="A129" s="14"/>
      <c r="B129" s="12"/>
      <c r="C129" s="16"/>
      <c r="D129" s="15"/>
      <c r="E129" s="17"/>
    </row>
    <row r="130" spans="1:10" s="13" customFormat="1" x14ac:dyDescent="0.25">
      <c r="A130" s="14"/>
      <c r="B130" s="12"/>
      <c r="C130" s="16"/>
      <c r="D130" s="15"/>
      <c r="E130" s="17"/>
    </row>
    <row r="131" spans="1:10" s="13" customFormat="1" x14ac:dyDescent="0.25">
      <c r="A131" s="14"/>
      <c r="B131" s="12"/>
      <c r="C131" s="16"/>
      <c r="D131" s="15"/>
      <c r="E131" s="17"/>
    </row>
    <row r="132" spans="1:10" s="13" customFormat="1" x14ac:dyDescent="0.25">
      <c r="A132" s="14"/>
      <c r="B132" s="12"/>
      <c r="C132" s="16"/>
      <c r="D132" s="15"/>
      <c r="E132" s="17"/>
    </row>
    <row r="133" spans="1:10" s="13" customFormat="1" x14ac:dyDescent="0.25">
      <c r="A133" s="14"/>
      <c r="B133" s="12"/>
      <c r="C133" s="16"/>
      <c r="D133" s="15"/>
      <c r="E133" s="17"/>
    </row>
    <row r="134" spans="1:10" x14ac:dyDescent="0.25">
      <c r="F134" s="13"/>
    </row>
    <row r="135" spans="1:10" x14ac:dyDescent="0.25">
      <c r="F135" s="13"/>
    </row>
    <row r="136" spans="1:10" s="1" customFormat="1" x14ac:dyDescent="0.25">
      <c r="A136" s="14"/>
      <c r="B136" s="12"/>
      <c r="C136" s="16"/>
      <c r="D136" s="15"/>
      <c r="E136" s="17"/>
      <c r="F136" s="13"/>
      <c r="I136" s="3"/>
      <c r="J136" s="3"/>
    </row>
    <row r="137" spans="1:10" s="1" customFormat="1" x14ac:dyDescent="0.25">
      <c r="A137" s="14"/>
      <c r="B137" s="12"/>
      <c r="C137" s="16"/>
      <c r="D137" s="15"/>
      <c r="E137" s="17"/>
      <c r="F137" s="13"/>
      <c r="I137" s="3"/>
      <c r="J137" s="3"/>
    </row>
    <row r="138" spans="1:10" s="1" customFormat="1" x14ac:dyDescent="0.25">
      <c r="A138" s="14"/>
      <c r="B138" s="12"/>
      <c r="C138" s="16"/>
      <c r="D138" s="15"/>
      <c r="E138" s="17"/>
      <c r="F138" s="13"/>
      <c r="I138" s="3"/>
      <c r="J138" s="3"/>
    </row>
    <row r="139" spans="1:10" s="1" customFormat="1" x14ac:dyDescent="0.25">
      <c r="A139" s="14"/>
      <c r="B139" s="12"/>
      <c r="C139" s="16"/>
      <c r="D139" s="15"/>
      <c r="E139" s="17"/>
      <c r="F139" s="13"/>
      <c r="I139" s="3"/>
      <c r="J139" s="3"/>
    </row>
    <row r="140" spans="1:10" s="1" customFormat="1" x14ac:dyDescent="0.25">
      <c r="A140" s="14"/>
      <c r="B140" s="12"/>
      <c r="C140" s="16"/>
      <c r="D140" s="15"/>
      <c r="E140" s="17"/>
      <c r="F140" s="13"/>
      <c r="I140" s="3"/>
      <c r="J140" s="3"/>
    </row>
    <row r="141" spans="1:10" s="1" customFormat="1" x14ac:dyDescent="0.25">
      <c r="A141" s="14"/>
      <c r="B141" s="12"/>
      <c r="C141" s="16"/>
      <c r="D141" s="15"/>
      <c r="E141" s="17"/>
      <c r="F141" s="13"/>
      <c r="I141" s="3"/>
      <c r="J141" s="3"/>
    </row>
    <row r="142" spans="1:10" s="1" customFormat="1" x14ac:dyDescent="0.25">
      <c r="A142" s="14"/>
      <c r="B142" s="12"/>
      <c r="C142" s="16"/>
      <c r="D142" s="15"/>
      <c r="E142" s="17"/>
      <c r="F142" s="13"/>
      <c r="I142" s="3"/>
      <c r="J142" s="3"/>
    </row>
    <row r="143" spans="1:10" s="1" customFormat="1" x14ac:dyDescent="0.25">
      <c r="A143" s="14"/>
      <c r="B143" s="12"/>
      <c r="C143" s="16"/>
      <c r="D143" s="15"/>
      <c r="E143" s="17"/>
      <c r="F143" s="12"/>
      <c r="I143" s="3"/>
      <c r="J143" s="3"/>
    </row>
    <row r="144" spans="1:10" s="1" customFormat="1" x14ac:dyDescent="0.25">
      <c r="A144" s="14"/>
      <c r="B144" s="12"/>
      <c r="C144" s="16"/>
      <c r="D144" s="15"/>
      <c r="E144" s="17"/>
      <c r="F144" s="12"/>
      <c r="I144" s="3"/>
      <c r="J144" s="3"/>
    </row>
    <row r="145" spans="1:10" s="1" customFormat="1" x14ac:dyDescent="0.25">
      <c r="A145" s="14"/>
      <c r="B145" s="12"/>
      <c r="C145" s="16"/>
      <c r="D145" s="15"/>
      <c r="E145" s="17"/>
      <c r="F145" s="12"/>
      <c r="I145" s="3"/>
      <c r="J145" s="3"/>
    </row>
    <row r="146" spans="1:10" s="1" customFormat="1" x14ac:dyDescent="0.25">
      <c r="A146" s="14"/>
      <c r="B146" s="12"/>
      <c r="C146" s="16"/>
      <c r="D146" s="15"/>
      <c r="E146" s="17"/>
      <c r="F146" s="12"/>
      <c r="I146" s="3"/>
      <c r="J146" s="3"/>
    </row>
    <row r="148" spans="1:10" s="1" customFormat="1" x14ac:dyDescent="0.25">
      <c r="A148" s="14"/>
      <c r="B148" s="12"/>
      <c r="C148" s="16"/>
      <c r="D148" s="15"/>
      <c r="E148" s="17"/>
      <c r="F148" s="12"/>
      <c r="I148" s="3"/>
      <c r="J148" s="3"/>
    </row>
    <row r="152" spans="1:10" s="1" customFormat="1" x14ac:dyDescent="0.25">
      <c r="A152" s="14"/>
      <c r="B152" s="12"/>
      <c r="C152" s="16"/>
      <c r="D152" s="15"/>
      <c r="E152" s="17"/>
      <c r="F152" s="12"/>
      <c r="I152" s="3"/>
      <c r="J152" s="3"/>
    </row>
    <row r="166" spans="1:6" s="13" customFormat="1" x14ac:dyDescent="0.25">
      <c r="A166" s="14"/>
      <c r="B166" s="12"/>
      <c r="C166" s="16"/>
      <c r="D166" s="15"/>
      <c r="E166" s="17"/>
      <c r="F166" s="12"/>
    </row>
    <row r="167" spans="1:6" s="13" customFormat="1" x14ac:dyDescent="0.25">
      <c r="A167" s="14"/>
      <c r="B167" s="12"/>
      <c r="C167" s="16"/>
      <c r="D167" s="15"/>
      <c r="E167" s="17"/>
      <c r="F167" s="12"/>
    </row>
    <row r="168" spans="1:6" s="13" customFormat="1" x14ac:dyDescent="0.25">
      <c r="A168" s="14"/>
      <c r="B168" s="12"/>
      <c r="C168" s="16"/>
      <c r="D168" s="15"/>
      <c r="E168" s="17"/>
      <c r="F168" s="12"/>
    </row>
    <row r="169" spans="1:6" s="13" customFormat="1" x14ac:dyDescent="0.25">
      <c r="A169" s="14"/>
      <c r="B169" s="12"/>
      <c r="C169" s="16"/>
      <c r="D169" s="15"/>
      <c r="E169" s="17"/>
      <c r="F169" s="12"/>
    </row>
    <row r="170" spans="1:6" s="13" customFormat="1" x14ac:dyDescent="0.25">
      <c r="A170" s="14"/>
      <c r="B170" s="12"/>
      <c r="C170" s="16"/>
      <c r="D170" s="15"/>
      <c r="E170" s="17"/>
      <c r="F170" s="12"/>
    </row>
    <row r="171" spans="1:6" s="13" customFormat="1" x14ac:dyDescent="0.25">
      <c r="A171" s="14"/>
      <c r="B171" s="12"/>
      <c r="C171" s="16"/>
      <c r="D171" s="15"/>
      <c r="E171" s="17"/>
      <c r="F171" s="12"/>
    </row>
    <row r="172" spans="1:6" s="13" customFormat="1" x14ac:dyDescent="0.25">
      <c r="A172" s="14"/>
      <c r="B172" s="12"/>
      <c r="C172" s="16"/>
      <c r="D172" s="15"/>
      <c r="E172" s="17"/>
      <c r="F172" s="12"/>
    </row>
    <row r="173" spans="1:6" s="13" customFormat="1" x14ac:dyDescent="0.25">
      <c r="A173" s="14"/>
      <c r="B173" s="12"/>
      <c r="C173" s="16"/>
      <c r="D173" s="15"/>
      <c r="E173" s="17"/>
      <c r="F173" s="12"/>
    </row>
    <row r="174" spans="1:6" s="13" customFormat="1" x14ac:dyDescent="0.25">
      <c r="A174" s="14"/>
      <c r="B174" s="12"/>
      <c r="C174" s="16"/>
      <c r="D174" s="15"/>
      <c r="E174" s="17"/>
      <c r="F174" s="12"/>
    </row>
    <row r="175" spans="1:6" s="13" customFormat="1" x14ac:dyDescent="0.25">
      <c r="A175" s="14"/>
      <c r="B175" s="12"/>
      <c r="C175" s="16"/>
      <c r="D175" s="15"/>
      <c r="E175" s="17"/>
      <c r="F175" s="12"/>
    </row>
    <row r="176" spans="1:6" s="13" customFormat="1" x14ac:dyDescent="0.25">
      <c r="A176" s="14"/>
      <c r="B176" s="12"/>
      <c r="C176" s="16"/>
      <c r="D176" s="15"/>
      <c r="E176" s="17"/>
      <c r="F176" s="12"/>
    </row>
    <row r="177" spans="1:6" s="13" customFormat="1" x14ac:dyDescent="0.25">
      <c r="A177" s="14"/>
      <c r="B177" s="12"/>
      <c r="C177" s="16"/>
      <c r="D177" s="15"/>
      <c r="E177" s="17"/>
      <c r="F177" s="12"/>
    </row>
    <row r="178" spans="1:6" s="13" customFormat="1" x14ac:dyDescent="0.25">
      <c r="A178" s="14"/>
      <c r="B178" s="12"/>
      <c r="C178" s="16"/>
      <c r="D178" s="15"/>
      <c r="E178" s="17"/>
      <c r="F178" s="12"/>
    </row>
    <row r="179" spans="1:6" s="13" customFormat="1" x14ac:dyDescent="0.25">
      <c r="A179" s="14"/>
      <c r="B179" s="12"/>
      <c r="C179" s="16"/>
      <c r="D179" s="15"/>
      <c r="E179" s="17"/>
      <c r="F179" s="12"/>
    </row>
    <row r="180" spans="1:6" s="13" customFormat="1" x14ac:dyDescent="0.25">
      <c r="A180" s="14"/>
      <c r="B180" s="12"/>
      <c r="C180" s="16"/>
      <c r="D180" s="15"/>
      <c r="E180" s="17"/>
      <c r="F180" s="12"/>
    </row>
    <row r="181" spans="1:6" s="13" customFormat="1" x14ac:dyDescent="0.25">
      <c r="A181" s="14"/>
      <c r="B181" s="12"/>
      <c r="C181" s="16"/>
      <c r="D181" s="15"/>
      <c r="E181" s="17"/>
      <c r="F181" s="12"/>
    </row>
    <row r="182" spans="1:6" s="13" customFormat="1" x14ac:dyDescent="0.25">
      <c r="A182" s="14"/>
      <c r="B182" s="12"/>
      <c r="C182" s="16"/>
      <c r="D182" s="15"/>
      <c r="E182" s="17"/>
      <c r="F182" s="12"/>
    </row>
    <row r="183" spans="1:6" s="13" customFormat="1" x14ac:dyDescent="0.25">
      <c r="A183" s="14"/>
      <c r="B183" s="12"/>
      <c r="C183" s="16"/>
      <c r="D183" s="15"/>
      <c r="E183" s="17"/>
      <c r="F183" s="12"/>
    </row>
    <row r="184" spans="1:6" s="13" customFormat="1" x14ac:dyDescent="0.25">
      <c r="A184" s="14"/>
      <c r="B184" s="12"/>
      <c r="C184" s="16"/>
      <c r="D184" s="15"/>
      <c r="E184" s="17"/>
      <c r="F184" s="12"/>
    </row>
    <row r="185" spans="1:6" s="13" customFormat="1" x14ac:dyDescent="0.25">
      <c r="A185" s="14"/>
      <c r="B185" s="12"/>
      <c r="C185" s="16"/>
      <c r="D185" s="15"/>
      <c r="E185" s="17"/>
      <c r="F185" s="12"/>
    </row>
    <row r="186" spans="1:6" s="13" customFormat="1" x14ac:dyDescent="0.25">
      <c r="A186" s="14"/>
      <c r="B186" s="12"/>
      <c r="C186" s="16"/>
      <c r="D186" s="15"/>
      <c r="E186" s="17"/>
      <c r="F186" s="12"/>
    </row>
    <row r="187" spans="1:6" s="13" customFormat="1" x14ac:dyDescent="0.25">
      <c r="A187" s="14"/>
      <c r="B187" s="12"/>
      <c r="C187" s="16"/>
      <c r="D187" s="15"/>
      <c r="E187" s="17"/>
      <c r="F187" s="12"/>
    </row>
    <row r="188" spans="1:6" s="13" customFormat="1" x14ac:dyDescent="0.25">
      <c r="A188" s="14"/>
      <c r="B188" s="12"/>
      <c r="C188" s="16"/>
      <c r="D188" s="15"/>
      <c r="E188" s="17"/>
      <c r="F188" s="12"/>
    </row>
    <row r="189" spans="1:6" s="13" customFormat="1" x14ac:dyDescent="0.25">
      <c r="A189" s="14"/>
      <c r="B189" s="12"/>
      <c r="C189" s="16"/>
      <c r="D189" s="15"/>
      <c r="E189" s="17"/>
      <c r="F189" s="12"/>
    </row>
    <row r="190" spans="1:6" s="13" customFormat="1" x14ac:dyDescent="0.25">
      <c r="A190" s="14"/>
      <c r="B190" s="12"/>
      <c r="C190" s="16"/>
      <c r="D190" s="15"/>
      <c r="E190" s="17"/>
      <c r="F190" s="12"/>
    </row>
    <row r="191" spans="1:6" s="13" customFormat="1" x14ac:dyDescent="0.25">
      <c r="A191" s="14"/>
      <c r="B191" s="12"/>
      <c r="C191" s="16"/>
      <c r="D191" s="15"/>
      <c r="E191" s="17"/>
      <c r="F191" s="12"/>
    </row>
    <row r="192" spans="1:6" s="13" customFormat="1" x14ac:dyDescent="0.25">
      <c r="A192" s="14"/>
      <c r="B192" s="12"/>
      <c r="C192" s="16"/>
      <c r="D192" s="15"/>
      <c r="E192" s="17"/>
      <c r="F192" s="12"/>
    </row>
    <row r="193" spans="1:6" s="13" customFormat="1" x14ac:dyDescent="0.25">
      <c r="A193" s="14"/>
      <c r="B193" s="12"/>
      <c r="C193" s="16"/>
      <c r="D193" s="15"/>
      <c r="E193" s="17"/>
      <c r="F193" s="12"/>
    </row>
    <row r="194" spans="1:6" s="13" customFormat="1" x14ac:dyDescent="0.25">
      <c r="A194" s="14"/>
      <c r="B194" s="12"/>
      <c r="C194" s="16"/>
      <c r="D194" s="15"/>
      <c r="E194" s="17"/>
      <c r="F194" s="12"/>
    </row>
  </sheetData>
  <mergeCells count="12">
    <mergeCell ref="A5:F5"/>
    <mergeCell ref="A1:F1"/>
    <mergeCell ref="G1:H1"/>
    <mergeCell ref="A2:F2"/>
    <mergeCell ref="A3:F3"/>
    <mergeCell ref="A4:F4"/>
    <mergeCell ref="A6:E6"/>
    <mergeCell ref="A117:B117"/>
    <mergeCell ref="E117:F117"/>
    <mergeCell ref="A118:B118"/>
    <mergeCell ref="E118:F118"/>
    <mergeCell ref="A112:C112"/>
  </mergeCells>
  <printOptions horizontalCentered="1"/>
  <pageMargins left="0" right="0" top="0.15748031496062992" bottom="0.11811023622047245" header="0.23622047244094491" footer="0.19685039370078741"/>
  <pageSetup scale="64" fitToHeight="0" orientation="portrait" r:id="rId1"/>
  <colBreaks count="1" manualBreakCount="1">
    <brk id="6" max="1048575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6EDC0B-2C19-4148-A24C-4B0E420848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68FB1C-E7F2-4CC6-AC0E-0B97F6B61B6C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3.xml><?xml version="1.0" encoding="utf-8"?>
<ds:datastoreItem xmlns:ds="http://schemas.openxmlformats.org/officeDocument/2006/customXml" ds:itemID="{B96F45CB-39B4-4053-B441-C10216B3B5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2025</vt:lpstr>
      <vt:lpstr>'Marzo 2025'!Área_de_impresión</vt:lpstr>
      <vt:lpstr>'Marzo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Felicia Pamela Collado Jiménez</cp:lastModifiedBy>
  <cp:lastPrinted>2025-04-09T19:47:03Z</cp:lastPrinted>
  <dcterms:created xsi:type="dcterms:W3CDTF">2025-04-04T14:28:05Z</dcterms:created>
  <dcterms:modified xsi:type="dcterms:W3CDTF">2025-04-09T19:47:05Z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