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ontero\Desktop\"/>
    </mc:Choice>
  </mc:AlternateContent>
  <xr:revisionPtr revIDLastSave="0" documentId="8_{003AA3F6-8B86-4079-A48F-D8B0F3D0DE48}" xr6:coauthVersionLast="47" xr6:coauthVersionMax="47" xr10:uidLastSave="{00000000-0000-0000-0000-000000000000}"/>
  <bookViews>
    <workbookView xWindow="28680" yWindow="-120" windowWidth="29040" windowHeight="15840" xr2:uid="{E1A10D6F-46AE-4783-85EA-182B90934A65}"/>
  </bookViews>
  <sheets>
    <sheet name="Estado de Situación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D41" i="1"/>
  <c r="F40" i="1"/>
  <c r="D40" i="1"/>
  <c r="F30" i="1"/>
  <c r="F32" i="1" s="1"/>
  <c r="F42" i="1" s="1"/>
  <c r="D30" i="1"/>
  <c r="D32" i="1" s="1"/>
  <c r="D42" i="1" s="1"/>
  <c r="F21" i="1"/>
  <c r="D21" i="1"/>
  <c r="F16" i="1"/>
  <c r="F23" i="1" s="1"/>
  <c r="G43" i="1" s="1"/>
  <c r="D16" i="1"/>
  <c r="D23" i="1" s="1"/>
</calcChain>
</file>

<file path=xl/sharedStrings.xml><?xml version="1.0" encoding="utf-8"?>
<sst xmlns="http://schemas.openxmlformats.org/spreadsheetml/2006/main" count="34" uniqueCount="34">
  <si>
    <t>SUPERINTENDENCIA DE PENSIONES</t>
  </si>
  <si>
    <t>Estado de Situación Financiera</t>
  </si>
  <si>
    <t>Al 30 de Junio  de 2025 y 2024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</si>
  <si>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</si>
  <si>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</si>
  <si>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</si>
  <si>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</si>
  <si>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</si>
  <si>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Cuenta por cobrar a corto plazo (Notas 9)</t>
  </si>
  <si>
    <t>Inventarios (Nota 10)</t>
  </si>
  <si>
    <t>Pagos anticipados (Nota 11)</t>
  </si>
  <si>
    <t>Total activos corrientes</t>
  </si>
  <si>
    <t>Activos no corrientes</t>
  </si>
  <si>
    <t>Propiedad, planta y equipo neto (Nota 12)</t>
  </si>
  <si>
    <t>Activos intangibles (Nota 13)</t>
  </si>
  <si>
    <t>Total activos no corrientes</t>
  </si>
  <si>
    <t>Total activos</t>
  </si>
  <si>
    <t>Pasivos corrientes</t>
  </si>
  <si>
    <t>Cuentas por pagar a corto plazo (Nota 14)</t>
  </si>
  <si>
    <t>Retenciones y acumulaciones por pagar (Nota 15)</t>
  </si>
  <si>
    <t>Beneficios a empleados a corto plazo (Nota 16)</t>
  </si>
  <si>
    <t>Otros pasivos corrientes (Nota 17)</t>
  </si>
  <si>
    <t>Total pasivos corrientes</t>
  </si>
  <si>
    <t>Total pasivos</t>
  </si>
  <si>
    <t>Activos Netos/Patrimonio (Nota 18)</t>
  </si>
  <si>
    <t>Capital</t>
  </si>
  <si>
    <t xml:space="preserve">Resultados positivos (ahorro)/negativo (desahorro) </t>
  </si>
  <si>
    <t>Resultado acumulado periodos Anteriores</t>
  </si>
  <si>
    <t>Ajuste Periodo</t>
  </si>
  <si>
    <t>Total Resultado Acumulado</t>
  </si>
  <si>
    <t>Patrimonio Neto</t>
  </si>
  <si>
    <t>Total Activos Netos/Patrimonio mas Pasivos</t>
  </si>
  <si>
    <t>Firma del Director  o Presidente</t>
  </si>
  <si>
    <t>Firma del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</si>
</sst>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1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164" fontId="4" fillId="0" borderId="0" xfId="1" applyFont="1" applyAlignment="1">
      <alignment horizontal="right" vertical="center" wrapText="1"/>
    </xf>
    <xf numFmtId="164" fontId="3" fillId="0" borderId="0" xfId="0" applyNumberFormat="1" applyFont="1"/>
    <xf numFmtId="164" fontId="4" fillId="0" borderId="0" xfId="1" applyFont="1" applyBorder="1" applyAlignment="1">
      <alignment horizontal="right" vertical="center" wrapText="1"/>
    </xf>
    <xf numFmtId="164" fontId="2" fillId="0" borderId="2" xfId="1" applyFont="1" applyBorder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164" fontId="5" fillId="0" borderId="0" xfId="1" applyFont="1" applyAlignment="1">
      <alignment horizontal="right" vertical="center" wrapText="1"/>
    </xf>
    <xf numFmtId="164" fontId="2" fillId="0" borderId="3" xfId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 indent="1"/>
    </xf>
    <xf numFmtId="164" fontId="3" fillId="0" borderId="0" xfId="1" applyFont="1" applyAlignment="1">
      <alignment horizontal="right" vertical="center" wrapText="1"/>
    </xf>
    <xf numFmtId="164" fontId="4" fillId="0" borderId="4" xfId="1" applyFont="1" applyBorder="1" applyAlignment="1">
      <alignment horizontal="right" vertical="center" wrapText="1"/>
    </xf>
    <xf numFmtId="164" fontId="2" fillId="0" borderId="5" xfId="1" applyFont="1" applyBorder="1" applyAlignment="1">
      <alignment horizontal="right" vertical="center" wrapText="1"/>
    </xf>
    <xf numFmtId="164" fontId="4" fillId="0" borderId="1" xfId="1" applyFont="1" applyBorder="1" applyAlignment="1">
      <alignment horizontal="right" vertical="center" wrapText="1"/>
    </xf>
    <xf numFmtId="164" fontId="2" fillId="0" borderId="0" xfId="1" applyFont="1" applyBorder="1" applyAlignment="1">
      <alignment horizontal="right" vertical="center" wrapText="1"/>
    </xf>
    <xf numFmtId="0" fontId="6" fillId="0" borderId="0" xfId="0" applyFont="1"/>
    <xf numFmtId="164" fontId="6" fillId="0" borderId="0" xfId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498475</xdr:colOff>
      <xdr:row>0</xdr:row>
      <xdr:rowOff>28575</xdr:rowOff>
    </xdr:from>
    <xdr:to>
      <xdr:col>1</xdr:col>
      <xdr:colOff>1589820</xdr:colOff>
      <xdr:row>3</xdr:row>
      <xdr:rowOff>150558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8447FE-6B98-411E-A43D-626FE22FE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475" y="28575"/>
          <a:ext cx="1853345" cy="722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202E-64DF-4FE8-ABE9-16A17237C792}">
  <dimension ref="A1:L58"/>
  <sheetViews>
    <sheetView tabSelected="1" zoomScaleNormal="100" workbookViewId="0">
      <selection activeCell="H34" sqref="H34"/>
    </sheetView>
  </sheetViews>
  <sheetFormatPr baseColWidth="10" defaultColWidth="11.42578125" defaultRowHeight="15.75" x14ac:dyDescent="0.25"/>
  <cols>
    <col min="1" max="1" width="11.42578125" style="2"/>
    <col min="2" max="2" width="58.140625" style="2" customWidth="1"/>
    <col min="3" max="3" width="3.42578125" style="2" customWidth="1"/>
    <col min="4" max="4" width="27.5703125" style="2" customWidth="1"/>
    <col min="5" max="5" width="3" style="2" customWidth="1"/>
    <col min="6" max="6" width="27.42578125" style="2" customWidth="1"/>
    <col min="7" max="7" width="19" style="2" customWidth="1"/>
    <col min="8" max="8" width="11.42578125" style="2"/>
    <col min="9" max="9" width="18.5703125" style="3" bestFit="1" customWidth="1"/>
    <col min="10" max="10" width="11.42578125" style="2"/>
    <col min="11" max="11" width="18.5703125" style="3" bestFit="1" customWidth="1"/>
    <col min="12" max="12" width="18.5703125" style="2" bestFit="1" customWidth="1"/>
    <col min="13" max="16384" width="11.42578125" style="2"/>
  </cols>
  <sheetData>
    <row r="1" spans="1:12" x14ac:dyDescent="0.25">
      <c r="A1" s="29" t="s">
        <v>0</v>
      </c>
      <c r="B1" s="29"/>
      <c r="C1" s="29"/>
      <c r="D1" s="29"/>
      <c r="E1" s="29"/>
      <c r="F1" s="29"/>
      <c r="G1" s="29"/>
    </row>
    <row r="2" spans="1:12" x14ac:dyDescent="0.25">
      <c r="B2" s="29" t="s">
        <v>1</v>
      </c>
      <c r="C2" s="29"/>
      <c r="D2" s="29"/>
      <c r="E2" s="29"/>
      <c r="F2" s="29"/>
    </row>
    <row r="3" spans="1:12" x14ac:dyDescent="0.25">
      <c r="B3" s="29" t="s">
        <v>2</v>
      </c>
      <c r="C3" s="29"/>
      <c r="D3" s="29"/>
      <c r="E3" s="29"/>
      <c r="F3" s="29"/>
    </row>
    <row r="4" spans="1:12" x14ac:dyDescent="0.25">
      <c r="B4" s="29" t="s">
        <v>3</v>
      </c>
      <c r="C4" s="29"/>
      <c r="D4" s="29"/>
      <c r="E4" s="29"/>
      <c r="F4" s="29"/>
    </row>
    <row r="5" spans="1:12" x14ac:dyDescent="0.25">
      <c r="B5" s="1"/>
      <c r="C5" s="1"/>
      <c r="D5" s="1"/>
      <c r="E5" s="1"/>
      <c r="F5" s="1"/>
    </row>
    <row r="6" spans="1:12" ht="16.5" thickBot="1" x14ac:dyDescent="0.3">
      <c r="B6" s="4"/>
      <c r="C6" s="4"/>
      <c r="D6" s="4"/>
      <c r="E6" s="4"/>
      <c r="F6" s="4"/>
    </row>
    <row r="7" spans="1:12" x14ac:dyDescent="0.25">
      <c r="B7" s="1"/>
      <c r="C7" s="1"/>
      <c r="D7" s="1"/>
      <c r="E7" s="1"/>
      <c r="F7" s="1"/>
    </row>
    <row r="8" spans="1:12" ht="12.75" customHeight="1" thickBot="1" x14ac:dyDescent="0.3">
      <c r="B8" s="5"/>
      <c r="C8" s="5"/>
      <c r="D8" s="6">
        <v>2025</v>
      </c>
      <c r="E8" s="7"/>
      <c r="F8" s="6">
        <v>2024</v>
      </c>
    </row>
    <row r="9" spans="1:12" x14ac:dyDescent="0.25">
      <c r="B9" s="8" t="s">
        <v>4</v>
      </c>
      <c r="C9" s="8"/>
      <c r="D9" s="5"/>
      <c r="E9" s="5"/>
      <c r="F9" s="5"/>
    </row>
    <row r="10" spans="1:12" x14ac:dyDescent="0.25">
      <c r="B10" s="8" t="s">
        <v>5</v>
      </c>
      <c r="C10" s="8"/>
      <c r="D10" s="5"/>
      <c r="E10" s="5"/>
      <c r="F10" s="5"/>
    </row>
    <row r="11" spans="1:12" x14ac:dyDescent="0.25">
      <c r="B11" s="9" t="s">
        <v>6</v>
      </c>
      <c r="C11" s="9"/>
      <c r="D11" s="10">
        <v>129087671.83</v>
      </c>
      <c r="E11" s="10"/>
      <c r="F11" s="10">
        <v>164140478.63</v>
      </c>
    </row>
    <row r="12" spans="1:12" x14ac:dyDescent="0.25">
      <c r="B12" s="9" t="s">
        <v>7</v>
      </c>
      <c r="C12" s="9"/>
      <c r="D12" s="10">
        <v>83184404.659999996</v>
      </c>
      <c r="E12" s="10"/>
      <c r="F12" s="10">
        <v>10339232</v>
      </c>
    </row>
    <row r="13" spans="1:12" x14ac:dyDescent="0.25">
      <c r="B13" s="9" t="s">
        <v>8</v>
      </c>
      <c r="C13" s="9"/>
      <c r="D13" s="10">
        <v>8713231.6600000001</v>
      </c>
      <c r="E13" s="10"/>
      <c r="F13" s="10">
        <v>2375349.9500000002</v>
      </c>
      <c r="L13" s="11"/>
    </row>
    <row r="14" spans="1:12" x14ac:dyDescent="0.25">
      <c r="B14" s="9" t="s">
        <v>9</v>
      </c>
      <c r="C14" s="9"/>
      <c r="D14" s="10">
        <v>2105624.4500000002</v>
      </c>
      <c r="E14" s="10"/>
      <c r="F14" s="10">
        <v>1485802.83</v>
      </c>
    </row>
    <row r="15" spans="1:12" x14ac:dyDescent="0.25">
      <c r="B15" s="9" t="s">
        <v>10</v>
      </c>
      <c r="C15" s="9"/>
      <c r="D15" s="12">
        <v>4379377.8900000006</v>
      </c>
      <c r="E15" s="12"/>
      <c r="F15" s="12">
        <v>1867573.79</v>
      </c>
    </row>
    <row r="16" spans="1:12" ht="16.5" thickBot="1" x14ac:dyDescent="0.3">
      <c r="B16" s="8" t="s">
        <v>11</v>
      </c>
      <c r="C16" s="8"/>
      <c r="D16" s="13">
        <f>SUM(D11:D15)</f>
        <v>227470310.49000001</v>
      </c>
      <c r="E16" s="14"/>
      <c r="F16" s="13">
        <f>SUM(F11:F15)</f>
        <v>180208437.19999999</v>
      </c>
    </row>
    <row r="17" spans="2:12" ht="6.75" customHeight="1" x14ac:dyDescent="0.25">
      <c r="B17" s="8"/>
      <c r="C17" s="8"/>
      <c r="D17" s="14"/>
      <c r="E17" s="14"/>
      <c r="F17" s="14"/>
    </row>
    <row r="18" spans="2:12" x14ac:dyDescent="0.25">
      <c r="B18" s="8" t="s">
        <v>12</v>
      </c>
      <c r="C18" s="8"/>
      <c r="D18" s="15"/>
      <c r="E18" s="15"/>
      <c r="F18" s="15"/>
    </row>
    <row r="19" spans="2:12" x14ac:dyDescent="0.25">
      <c r="B19" s="9" t="s">
        <v>13</v>
      </c>
      <c r="C19" s="9"/>
      <c r="D19" s="10">
        <v>168338313.14000002</v>
      </c>
      <c r="E19" s="10"/>
      <c r="F19" s="10">
        <v>154922317.63</v>
      </c>
    </row>
    <row r="20" spans="2:12" x14ac:dyDescent="0.25">
      <c r="B20" s="9" t="s">
        <v>14</v>
      </c>
      <c r="C20" s="9"/>
      <c r="D20" s="10">
        <v>2282708.7400000002</v>
      </c>
      <c r="E20" s="10"/>
      <c r="F20" s="10">
        <v>2282708.7400000002</v>
      </c>
    </row>
    <row r="21" spans="2:12" x14ac:dyDescent="0.25">
      <c r="B21" s="8" t="s">
        <v>15</v>
      </c>
      <c r="C21" s="8"/>
      <c r="D21" s="14">
        <f>SUM(D19:D20)</f>
        <v>170621021.88000003</v>
      </c>
      <c r="E21" s="14"/>
      <c r="F21" s="14">
        <f>SUM(F19:F20)</f>
        <v>157205026.37</v>
      </c>
    </row>
    <row r="22" spans="2:12" ht="9" customHeight="1" x14ac:dyDescent="0.25">
      <c r="B22" s="8"/>
      <c r="C22" s="8"/>
      <c r="D22" s="14"/>
      <c r="E22" s="14"/>
      <c r="F22" s="14"/>
    </row>
    <row r="23" spans="2:12" ht="16.5" thickBot="1" x14ac:dyDescent="0.3">
      <c r="B23" s="8" t="s">
        <v>16</v>
      </c>
      <c r="C23" s="8"/>
      <c r="D23" s="16">
        <f>+D16+D21</f>
        <v>398091332.37</v>
      </c>
      <c r="E23" s="14"/>
      <c r="F23" s="16">
        <f>+F16+F21</f>
        <v>337413463.56999999</v>
      </c>
    </row>
    <row r="24" spans="2:12" ht="16.5" thickTop="1" x14ac:dyDescent="0.25">
      <c r="B24" s="30" t="s">
        <v>17</v>
      </c>
      <c r="C24" s="17"/>
      <c r="D24" s="18"/>
      <c r="E24" s="18"/>
      <c r="F24" s="18"/>
    </row>
    <row r="25" spans="2:12" x14ac:dyDescent="0.25">
      <c r="B25" s="30"/>
      <c r="C25" s="17"/>
      <c r="D25" s="10"/>
      <c r="E25" s="10"/>
      <c r="F25" s="10"/>
    </row>
    <row r="26" spans="2:12" x14ac:dyDescent="0.25">
      <c r="B26" s="9" t="s">
        <v>18</v>
      </c>
      <c r="C26" s="9"/>
      <c r="D26" s="10">
        <v>5752409.1899999985</v>
      </c>
      <c r="E26" s="10"/>
      <c r="F26" s="10">
        <v>6378566.3700000001</v>
      </c>
    </row>
    <row r="27" spans="2:12" x14ac:dyDescent="0.25">
      <c r="B27" s="9" t="s">
        <v>19</v>
      </c>
      <c r="C27" s="9"/>
      <c r="D27" s="10">
        <v>3751671.2700000005</v>
      </c>
      <c r="E27" s="10"/>
      <c r="F27" s="10">
        <v>3931704.43</v>
      </c>
    </row>
    <row r="28" spans="2:12" x14ac:dyDescent="0.25">
      <c r="B28" s="9" t="s">
        <v>20</v>
      </c>
      <c r="C28" s="9"/>
      <c r="D28" s="10">
        <v>70185411.539999992</v>
      </c>
      <c r="E28" s="10"/>
      <c r="F28" s="10">
        <v>46973929.009999998</v>
      </c>
      <c r="L28" s="11"/>
    </row>
    <row r="29" spans="2:12" x14ac:dyDescent="0.25">
      <c r="B29" s="9" t="s">
        <v>21</v>
      </c>
      <c r="C29" s="9"/>
      <c r="D29" s="19">
        <v>834844.94</v>
      </c>
      <c r="E29" s="10"/>
      <c r="F29" s="19">
        <v>691372</v>
      </c>
    </row>
    <row r="30" spans="2:12" x14ac:dyDescent="0.25">
      <c r="B30" s="8" t="s">
        <v>22</v>
      </c>
      <c r="C30" s="8"/>
      <c r="D30" s="14">
        <f>SUM(D26:D29)</f>
        <v>80524336.939999983</v>
      </c>
      <c r="E30" s="14"/>
      <c r="F30" s="14">
        <f>SUM(F26:F29)</f>
        <v>57975571.810000002</v>
      </c>
    </row>
    <row r="31" spans="2:12" ht="8.25" customHeight="1" x14ac:dyDescent="0.25">
      <c r="B31" s="8"/>
      <c r="C31" s="8"/>
      <c r="D31" s="14"/>
      <c r="E31" s="14"/>
      <c r="F31" s="14"/>
    </row>
    <row r="32" spans="2:12" x14ac:dyDescent="0.25">
      <c r="B32" s="8" t="s">
        <v>23</v>
      </c>
      <c r="C32" s="8"/>
      <c r="D32" s="20">
        <f>SUM(D30)</f>
        <v>80524336.939999983</v>
      </c>
      <c r="E32" s="14"/>
      <c r="F32" s="20">
        <f>SUM(F30)</f>
        <v>57975571.810000002</v>
      </c>
    </row>
    <row r="33" spans="2:11" ht="9" customHeight="1" x14ac:dyDescent="0.25">
      <c r="B33" s="8"/>
      <c r="C33" s="8"/>
      <c r="D33" s="14"/>
      <c r="E33" s="14"/>
      <c r="F33" s="14"/>
    </row>
    <row r="34" spans="2:11" x14ac:dyDescent="0.25">
      <c r="B34" s="8" t="s">
        <v>24</v>
      </c>
      <c r="C34" s="8"/>
      <c r="D34" s="18"/>
      <c r="E34" s="18"/>
      <c r="F34" s="18"/>
    </row>
    <row r="35" spans="2:11" ht="12.75" customHeight="1" x14ac:dyDescent="0.25">
      <c r="B35" s="9" t="s">
        <v>25</v>
      </c>
      <c r="C35" s="9"/>
      <c r="D35" s="10">
        <v>9450837.6500000004</v>
      </c>
      <c r="E35" s="10"/>
      <c r="F35" s="10">
        <v>9450837.6500000004</v>
      </c>
    </row>
    <row r="36" spans="2:11" ht="8.25" customHeight="1" x14ac:dyDescent="0.25">
      <c r="B36" s="9"/>
      <c r="C36" s="9"/>
      <c r="D36" s="10"/>
      <c r="E36" s="10"/>
      <c r="F36" s="10"/>
    </row>
    <row r="37" spans="2:11" x14ac:dyDescent="0.25">
      <c r="B37" s="9" t="s">
        <v>26</v>
      </c>
      <c r="C37" s="9"/>
      <c r="D37" s="10">
        <v>24402416.550000068</v>
      </c>
      <c r="E37" s="10"/>
      <c r="F37" s="10">
        <v>74979098.629999995</v>
      </c>
    </row>
    <row r="38" spans="2:11" x14ac:dyDescent="0.25">
      <c r="B38" s="9" t="s">
        <v>27</v>
      </c>
      <c r="C38" s="9"/>
      <c r="D38" s="12">
        <v>278268120</v>
      </c>
      <c r="E38" s="12"/>
      <c r="F38" s="12">
        <v>196035891</v>
      </c>
    </row>
    <row r="39" spans="2:11" ht="16.5" thickBot="1" x14ac:dyDescent="0.3">
      <c r="B39" s="9" t="s">
        <v>28</v>
      </c>
      <c r="C39" s="9"/>
      <c r="D39" s="21">
        <v>5445621.2300000004</v>
      </c>
      <c r="E39" s="12"/>
      <c r="F39" s="21">
        <v>-1027935.52</v>
      </c>
    </row>
    <row r="40" spans="2:11" x14ac:dyDescent="0.25">
      <c r="B40" s="17" t="s">
        <v>29</v>
      </c>
      <c r="C40" s="17"/>
      <c r="D40" s="22">
        <f>SUM(D37:D39)</f>
        <v>308116157.78000009</v>
      </c>
      <c r="E40" s="14"/>
      <c r="F40" s="22">
        <f>SUM(F37:F39)</f>
        <v>269987054.11000001</v>
      </c>
    </row>
    <row r="41" spans="2:11" s="23" customFormat="1" x14ac:dyDescent="0.25">
      <c r="B41" s="17" t="s">
        <v>30</v>
      </c>
      <c r="C41" s="17"/>
      <c r="D41" s="20">
        <f>SUM(D35:D39)</f>
        <v>317566995.43000007</v>
      </c>
      <c r="E41" s="22"/>
      <c r="F41" s="20">
        <f>SUM(F35:F39)</f>
        <v>279437891.75999999</v>
      </c>
      <c r="I41" s="24"/>
      <c r="K41" s="24"/>
    </row>
    <row r="42" spans="2:11" ht="16.5" thickBot="1" x14ac:dyDescent="0.3">
      <c r="B42" s="8" t="s">
        <v>31</v>
      </c>
      <c r="C42" s="8"/>
      <c r="D42" s="16">
        <f>SUM(D32+D41)</f>
        <v>398091332.37000006</v>
      </c>
      <c r="E42" s="14"/>
      <c r="F42" s="16">
        <f>SUM(F32+F41)</f>
        <v>337413463.56999999</v>
      </c>
    </row>
    <row r="43" spans="2:11" ht="16.5" thickTop="1" x14ac:dyDescent="0.25">
      <c r="D43" s="11"/>
      <c r="F43" s="11"/>
      <c r="G43" s="11">
        <f>F23-F42</f>
        <v>0</v>
      </c>
    </row>
    <row r="44" spans="2:11" x14ac:dyDescent="0.25">
      <c r="D44" s="11"/>
      <c r="F44" s="11"/>
    </row>
    <row r="45" spans="2:11" x14ac:dyDescent="0.25">
      <c r="D45" s="11"/>
      <c r="F45" s="11"/>
    </row>
    <row r="46" spans="2:11" x14ac:dyDescent="0.25">
      <c r="D46" s="11"/>
      <c r="F46" s="11"/>
    </row>
    <row r="47" spans="2:11" x14ac:dyDescent="0.25">
      <c r="D47" s="11"/>
      <c r="F47" s="11"/>
    </row>
    <row r="49" spans="2:6" ht="16.5" thickBot="1" x14ac:dyDescent="0.3">
      <c r="B49" s="25"/>
      <c r="C49" s="26"/>
      <c r="D49" s="27"/>
      <c r="E49" s="27"/>
      <c r="F49" s="27"/>
    </row>
    <row r="50" spans="2:6" x14ac:dyDescent="0.25">
      <c r="B50" s="26" t="s">
        <v>32</v>
      </c>
      <c r="C50" s="26"/>
      <c r="D50" s="28" t="s">
        <v>33</v>
      </c>
      <c r="E50" s="28"/>
      <c r="F50" s="28"/>
    </row>
    <row r="57" spans="2:6" ht="16.5" thickBot="1" x14ac:dyDescent="0.3">
      <c r="B57" s="25"/>
      <c r="C57" s="26"/>
      <c r="D57" s="27"/>
      <c r="E57" s="27"/>
      <c r="F57" s="27"/>
    </row>
    <row r="58" spans="2:6" x14ac:dyDescent="0.25">
      <c r="B58" s="26"/>
      <c r="C58" s="26"/>
      <c r="D58" s="28"/>
      <c r="E58" s="28"/>
      <c r="F58" s="28"/>
    </row>
  </sheetData>
  <mergeCells count="7">
    <mergeCell ref="D58:F58"/>
    <mergeCell ref="A1:G1"/>
    <mergeCell ref="B2:F2"/>
    <mergeCell ref="B3:F3"/>
    <mergeCell ref="B4:F4"/>
    <mergeCell ref="B24:B25"/>
    <mergeCell ref="D50:F50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5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F5001C-F04E-4A90-8EC4-8B710EE75B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9A5995-7EED-4AC1-8441-BCA70CE5B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022397-B143-423A-89C1-B54F8060F84F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Pedro Pauel Montero De Oleo</cp:lastModifiedBy>
  <cp:lastPrinted>2025-08-01T21:42:10Z</cp:lastPrinted>
  <dcterms:created xsi:type="dcterms:W3CDTF">2025-08-01T21:40:26Z</dcterms:created>
  <dcterms:modified xsi:type="dcterms:W3CDTF">2025-08-19T13:20:54Z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