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ontero\Desktop\"/>
    </mc:Choice>
  </mc:AlternateContent>
  <xr:revisionPtr revIDLastSave="0" documentId="8_{A9320772-D222-4E02-9FF1-B36945445084}" xr6:coauthVersionLast="47" xr6:coauthVersionMax="47" xr10:uidLastSave="{00000000-0000-0000-0000-000000000000}"/>
  <bookViews>
    <workbookView xWindow="28680" yWindow="-120" windowWidth="29040" windowHeight="15840" xr2:uid="{750C575D-DD17-4750-9C7F-1D388DDD3E54}"/>
  </bookViews>
  <sheets>
    <sheet name="Cambio del Patrimonio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B22" i="1"/>
  <c r="E21" i="1"/>
  <c r="F21" i="1" s="1"/>
  <c r="F22" i="1" s="1"/>
  <c r="F20" i="1"/>
  <c r="F19" i="1"/>
  <c r="F18" i="1"/>
  <c r="F17" i="1"/>
  <c r="F16" i="1"/>
  <c r="E14" i="1"/>
  <c r="B14" i="1"/>
  <c r="F13" i="1"/>
  <c r="F12" i="1"/>
  <c r="F11" i="1"/>
  <c r="F10" i="1"/>
  <c r="F9" i="1"/>
  <c r="F14" i="1" s="1"/>
</calcChain>
</file>

<file path=xl/sharedStrings.xml><?xml version="1.0" encoding="utf-8"?>
<sst xmlns="http://schemas.openxmlformats.org/spreadsheetml/2006/main" count="26" uniqueCount="22">
  <si>
    <t>SUPERINTENDENCIA DE PENSIONES</t>
  </si>
  <si>
    <t>Estado de Cambio de Activo Neto / Patrimonio</t>
  </si>
  <si>
    <t>Del ejercicio terminado al 30 de Junio de 2025 y 2024</t>
  </si>
  <si>
    <t>(Valores en RD$)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</si>
  <si>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</si>
  <si>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</si>
  <si>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</si>
  <si>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</si>
  <si>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</si>
  <si>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inicio del Periodo</t>
  </si>
  <si>
    <t xml:space="preserve">Cambio en políticas contables </t>
  </si>
  <si>
    <t>Revaluación de Propiedad, planta y equipo</t>
  </si>
  <si>
    <t>Ajuste al patrimonio</t>
  </si>
  <si>
    <t>Resultado del período</t>
  </si>
  <si>
    <t>Saldo al 30 de junio de 2024</t>
  </si>
  <si>
    <t>Efecto Cambio Activo y Pasivo Resultados Acumulado</t>
  </si>
  <si>
    <t>Ajuste al Resultado Periodo</t>
  </si>
  <si>
    <t>Saldo al 30 de Junio de 2025</t>
  </si>
  <si>
    <t>Firma del Director o Presidente</t>
  </si>
  <si>
    <t>Firma del Financiero</t>
  </si>
  <si>
    <t>Firma de la Contralora</t>
  </si>
  <si>
    <t>Firma del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</si>
</sst>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_ ;\(#,##0.00\)"/>
    <numFmt numFmtId="166" formatCode="#,##0_ ;\(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2"/>
      <name val="Times New Roman"/>
      <family val="1"/>
    </font>
    <font>
      <b/>
      <u/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1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3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center" wrapText="1"/>
    </xf>
    <xf numFmtId="165" fontId="2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 wrapText="1"/>
    </xf>
    <xf numFmtId="164" fontId="5" fillId="0" borderId="0" xfId="1" applyFont="1"/>
    <xf numFmtId="0" fontId="5" fillId="0" borderId="0" xfId="0" applyFont="1"/>
    <xf numFmtId="165" fontId="4" fillId="0" borderId="0" xfId="0" applyNumberFormat="1" applyFont="1" applyAlignment="1">
      <alignment vertical="center" wrapText="1"/>
    </xf>
    <xf numFmtId="166" fontId="2" fillId="0" borderId="0" xfId="0" applyNumberFormat="1" applyFont="1"/>
    <xf numFmtId="165" fontId="6" fillId="0" borderId="3" xfId="0" applyNumberFormat="1" applyFont="1" applyBorder="1" applyAlignment="1">
      <alignment vertical="center" wrapText="1"/>
    </xf>
    <xf numFmtId="164" fontId="2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19050</xdr:rowOff>
    </xdr:from>
    <xdr:to>
      <xdr:col>0</xdr:col>
      <xdr:colOff>2358170</xdr:colOff>
      <xdr:row>3</xdr:row>
      <xdr:rowOff>236283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98FCC6-5587-459F-823C-A1FC454CA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219075"/>
          <a:ext cx="1853345" cy="731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DIGECOP-2013%20--PLO/2025/DIGECOG%20Corte%20Semestral%20SISACNOC%20Junio%202025/Estados%20Financieros%20Completo%20Corte%202025%20SIPEN_Sisacnoc%20Modf_.xlsx" TargetMode="External"/><Relationship Id="rId1" Type="http://schemas.openxmlformats.org/officeDocument/2006/relationships/externalLinkPath" Target="https://sipen.sharepoint.com/Contabilidad/DIGECOP-2013%20--PLO/2025/DIGECOG%20Corte%20Semestral%20SISACNOC%20Junio%202025/Estados%20Financieros%20Completo%20Corte%202025%20SIPEN_Sisacnoc%20Modf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"/>
      <sheetName val="Est. de Rendimiento Fin"/>
      <sheetName val="Cambio del Patrimonio"/>
      <sheetName val="Flujo de Efectivo (2)"/>
      <sheetName val="Estado Comparativo"/>
      <sheetName val="NOTAS 7 AL 27"/>
      <sheetName val="DG-INS-02-19 a Arqueo de Caja"/>
      <sheetName val="DG-CB-02-02 Conc Bac Operativa"/>
      <sheetName val="DG-CB-02-02 Conc Bac Regular"/>
      <sheetName val="DG-CB-02-02 Conc Bac Nomina"/>
      <sheetName val="DG-CB-02-02 Conc Bac Dolares"/>
      <sheetName val="DG-CB-02-02 Conc Bac Inv JMMB"/>
      <sheetName val="DG-CB-02-43 Inv Bienes Consum"/>
      <sheetName val="02-43a Inv Materiales Oficina"/>
      <sheetName val="02-43b Inv Materiales Diversos"/>
      <sheetName val="02-45 Inversiones Financ."/>
      <sheetName val="DG-INS-02-37 Obras en Proceso"/>
    </sheetNames>
    <sheetDataSet>
      <sheetData sheetId="0"/>
      <sheetData sheetId="1">
        <row r="32">
          <cell r="D32">
            <v>24402416.550000068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A5A7D-F51B-4649-8F6C-EDC7A174FFBD}">
  <dimension ref="A1:K36"/>
  <sheetViews>
    <sheetView tabSelected="1" topLeftCell="A12" zoomScaleNormal="100" workbookViewId="0">
      <selection activeCell="A24" sqref="A24"/>
    </sheetView>
  </sheetViews>
  <sheetFormatPr baseColWidth="10" defaultColWidth="11.42578125" defaultRowHeight="15.75" x14ac:dyDescent="0.25"/>
  <cols>
    <col min="1" max="1" width="43.42578125" style="2" customWidth="1"/>
    <col min="2" max="2" width="22.42578125" style="2" customWidth="1"/>
    <col min="3" max="3" width="18.42578125" style="2" customWidth="1"/>
    <col min="4" max="4" width="16.42578125" style="2" customWidth="1"/>
    <col min="5" max="5" width="25.85546875" style="2" customWidth="1"/>
    <col min="6" max="6" width="25.5703125" style="2" customWidth="1"/>
    <col min="7" max="8" width="18.5703125" style="3" bestFit="1" customWidth="1"/>
    <col min="9" max="9" width="11.85546875" style="2" bestFit="1" customWidth="1"/>
    <col min="10" max="10" width="18.5703125" style="3" bestFit="1" customWidth="1"/>
    <col min="11" max="11" width="18.5703125" style="2" bestFit="1" customWidth="1"/>
    <col min="12" max="16384" width="11.42578125" style="2"/>
  </cols>
  <sheetData>
    <row r="1" spans="1:11" x14ac:dyDescent="0.25">
      <c r="A1" s="1"/>
    </row>
    <row r="2" spans="1:11" ht="20.25" x14ac:dyDescent="0.25">
      <c r="A2" s="31" t="s">
        <v>0</v>
      </c>
      <c r="B2" s="31"/>
      <c r="C2" s="31"/>
      <c r="D2" s="31"/>
      <c r="E2" s="31"/>
      <c r="F2" s="31"/>
    </row>
    <row r="3" spans="1:11" ht="20.25" x14ac:dyDescent="0.25">
      <c r="A3" s="31" t="s">
        <v>1</v>
      </c>
      <c r="B3" s="31"/>
      <c r="C3" s="31"/>
      <c r="D3" s="31"/>
      <c r="E3" s="31"/>
      <c r="F3" s="31"/>
    </row>
    <row r="4" spans="1:11" ht="20.25" x14ac:dyDescent="0.25">
      <c r="A4" s="31" t="s">
        <v>2</v>
      </c>
      <c r="B4" s="31"/>
      <c r="C4" s="31"/>
      <c r="D4" s="31"/>
      <c r="E4" s="31"/>
      <c r="F4" s="31"/>
    </row>
    <row r="5" spans="1:11" ht="20.25" x14ac:dyDescent="0.25">
      <c r="A5" s="31" t="s">
        <v>3</v>
      </c>
      <c r="B5" s="31"/>
      <c r="C5" s="31"/>
      <c r="D5" s="31"/>
      <c r="E5" s="31"/>
      <c r="F5" s="31"/>
    </row>
    <row r="6" spans="1:11" x14ac:dyDescent="0.25">
      <c r="A6" s="4"/>
      <c r="B6" s="4"/>
      <c r="C6" s="5"/>
      <c r="D6" s="4"/>
      <c r="E6" s="4"/>
      <c r="F6" s="6"/>
    </row>
    <row r="7" spans="1:11" ht="58.5" customHeight="1" x14ac:dyDescent="0.25">
      <c r="A7" s="7"/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</row>
    <row r="8" spans="1:11" x14ac:dyDescent="0.25">
      <c r="A8" s="4"/>
      <c r="B8" s="9"/>
      <c r="C8" s="5"/>
      <c r="E8" s="9"/>
      <c r="F8" s="9"/>
    </row>
    <row r="9" spans="1:11" x14ac:dyDescent="0.25">
      <c r="A9" s="10" t="s">
        <v>9</v>
      </c>
      <c r="B9" s="11">
        <v>9450837.6500000004</v>
      </c>
      <c r="C9" s="11">
        <v>0</v>
      </c>
      <c r="D9" s="11">
        <v>0</v>
      </c>
      <c r="E9" s="12">
        <v>196035891</v>
      </c>
      <c r="F9" s="11">
        <f>+B9+C9+D9+E9</f>
        <v>205486728.65000001</v>
      </c>
    </row>
    <row r="10" spans="1:11" x14ac:dyDescent="0.25">
      <c r="A10" s="13" t="s">
        <v>10</v>
      </c>
      <c r="B10" s="14">
        <v>0</v>
      </c>
      <c r="C10" s="14">
        <v>0</v>
      </c>
      <c r="D10" s="14">
        <v>0</v>
      </c>
      <c r="E10" s="14">
        <v>0</v>
      </c>
      <c r="F10" s="11">
        <f t="shared" ref="F10:F13" si="0">+B10+C10+D10+E10</f>
        <v>0</v>
      </c>
    </row>
    <row r="11" spans="1:11" x14ac:dyDescent="0.25">
      <c r="A11" s="13" t="s">
        <v>11</v>
      </c>
      <c r="B11" s="14">
        <v>0</v>
      </c>
      <c r="C11" s="14">
        <v>0</v>
      </c>
      <c r="D11" s="14">
        <v>0</v>
      </c>
      <c r="E11" s="14">
        <v>0</v>
      </c>
      <c r="F11" s="11">
        <f t="shared" si="0"/>
        <v>0</v>
      </c>
      <c r="K11" s="3"/>
    </row>
    <row r="12" spans="1:11" x14ac:dyDescent="0.25">
      <c r="A12" s="15" t="s">
        <v>12</v>
      </c>
      <c r="B12" s="14">
        <v>0</v>
      </c>
      <c r="C12" s="14">
        <v>0</v>
      </c>
      <c r="D12" s="14">
        <v>0</v>
      </c>
      <c r="E12" s="14">
        <v>-1027935</v>
      </c>
      <c r="F12" s="11">
        <f t="shared" si="0"/>
        <v>-1027935</v>
      </c>
      <c r="K12" s="3"/>
    </row>
    <row r="13" spans="1:11" ht="16.5" thickBot="1" x14ac:dyDescent="0.3">
      <c r="A13" s="15" t="s">
        <v>13</v>
      </c>
      <c r="B13" s="16">
        <v>0</v>
      </c>
      <c r="C13" s="17"/>
      <c r="D13" s="17"/>
      <c r="E13" s="17">
        <v>74979099</v>
      </c>
      <c r="F13" s="18">
        <f t="shared" si="0"/>
        <v>74979099</v>
      </c>
      <c r="K13" s="3"/>
    </row>
    <row r="14" spans="1:11" s="20" customFormat="1" x14ac:dyDescent="0.25">
      <c r="A14" s="10" t="s">
        <v>14</v>
      </c>
      <c r="B14" s="11">
        <f>SUM(B9:B13)</f>
        <v>9450837.6500000004</v>
      </c>
      <c r="C14" s="11"/>
      <c r="D14" s="11"/>
      <c r="E14" s="11">
        <f>SUM(E9:E13)</f>
        <v>269987055</v>
      </c>
      <c r="F14" s="11">
        <f>SUM(F9:F13)</f>
        <v>279437892.64999998</v>
      </c>
      <c r="G14" s="19"/>
      <c r="H14" s="19"/>
      <c r="J14" s="19"/>
    </row>
    <row r="15" spans="1:11" s="20" customFormat="1" ht="6.75" customHeight="1" x14ac:dyDescent="0.25">
      <c r="A15" s="10"/>
      <c r="B15" s="11"/>
      <c r="C15" s="11"/>
      <c r="D15" s="11"/>
      <c r="E15" s="11"/>
      <c r="F15" s="11"/>
      <c r="G15" s="19"/>
      <c r="H15" s="19"/>
      <c r="J15" s="19"/>
    </row>
    <row r="16" spans="1:11" s="20" customFormat="1" x14ac:dyDescent="0.25">
      <c r="A16" s="10" t="s">
        <v>9</v>
      </c>
      <c r="B16" s="11">
        <v>9450838</v>
      </c>
      <c r="C16" s="11"/>
      <c r="D16" s="11"/>
      <c r="E16" s="11">
        <v>278268120</v>
      </c>
      <c r="F16" s="21">
        <f>SUM(B16:E16)</f>
        <v>287718958</v>
      </c>
      <c r="G16" s="19"/>
      <c r="H16" s="19"/>
      <c r="J16" s="19"/>
    </row>
    <row r="17" spans="1:9" x14ac:dyDescent="0.25">
      <c r="A17" s="15" t="s">
        <v>10</v>
      </c>
      <c r="B17" s="21">
        <v>0</v>
      </c>
      <c r="C17" s="21">
        <v>0</v>
      </c>
      <c r="D17" s="21">
        <v>0</v>
      </c>
      <c r="E17" s="21">
        <v>0</v>
      </c>
      <c r="F17" s="21">
        <f t="shared" ref="F17:F21" si="1">SUM(B17:E17)</f>
        <v>0</v>
      </c>
    </row>
    <row r="18" spans="1:9" x14ac:dyDescent="0.25">
      <c r="A18" s="15" t="s">
        <v>11</v>
      </c>
      <c r="B18" s="21">
        <v>0</v>
      </c>
      <c r="C18" s="21">
        <v>0</v>
      </c>
      <c r="D18" s="21">
        <v>0</v>
      </c>
      <c r="E18" s="21">
        <v>0</v>
      </c>
      <c r="F18" s="21">
        <f t="shared" si="1"/>
        <v>0</v>
      </c>
    </row>
    <row r="19" spans="1:9" ht="31.5" x14ac:dyDescent="0.25">
      <c r="A19" s="15" t="s">
        <v>15</v>
      </c>
      <c r="B19" s="21">
        <v>0</v>
      </c>
      <c r="C19" s="21">
        <v>0</v>
      </c>
      <c r="D19" s="21">
        <v>0</v>
      </c>
      <c r="E19" s="21">
        <v>645621.23</v>
      </c>
      <c r="F19" s="21">
        <f t="shared" si="1"/>
        <v>645621.23</v>
      </c>
    </row>
    <row r="20" spans="1:9" x14ac:dyDescent="0.25">
      <c r="A20" s="15" t="s">
        <v>16</v>
      </c>
      <c r="B20" s="21">
        <v>0</v>
      </c>
      <c r="C20" s="21">
        <v>0</v>
      </c>
      <c r="D20" s="21">
        <v>0</v>
      </c>
      <c r="E20" s="21">
        <v>4800000</v>
      </c>
      <c r="F20" s="21">
        <f t="shared" si="1"/>
        <v>4800000</v>
      </c>
      <c r="I20" s="22"/>
    </row>
    <row r="21" spans="1:9" x14ac:dyDescent="0.25">
      <c r="A21" s="15" t="s">
        <v>13</v>
      </c>
      <c r="B21" s="21">
        <v>0</v>
      </c>
      <c r="C21" s="21">
        <v>0</v>
      </c>
      <c r="D21" s="21">
        <v>0</v>
      </c>
      <c r="E21" s="21">
        <f>+'[1]Est. de Rendimiento Fin'!D32</f>
        <v>24402416.550000068</v>
      </c>
      <c r="F21" s="21">
        <f t="shared" si="1"/>
        <v>24402416.550000068</v>
      </c>
    </row>
    <row r="22" spans="1:9" ht="16.5" thickBot="1" x14ac:dyDescent="0.3">
      <c r="A22" s="10" t="s">
        <v>17</v>
      </c>
      <c r="B22" s="23">
        <f>SUM(B16:B21)</f>
        <v>9450838</v>
      </c>
      <c r="C22" s="23">
        <f t="shared" ref="C22:F22" si="2">SUM(C16:C21)</f>
        <v>0</v>
      </c>
      <c r="D22" s="23">
        <f t="shared" si="2"/>
        <v>0</v>
      </c>
      <c r="E22" s="23">
        <f t="shared" si="2"/>
        <v>308116157.78000009</v>
      </c>
      <c r="F22" s="23">
        <f t="shared" si="2"/>
        <v>317566995.78000009</v>
      </c>
      <c r="I22" s="24"/>
    </row>
    <row r="23" spans="1:9" x14ac:dyDescent="0.25">
      <c r="A23" s="10"/>
      <c r="B23" s="25"/>
      <c r="C23" s="25"/>
      <c r="D23" s="25"/>
      <c r="E23" s="25"/>
      <c r="F23" s="25"/>
    </row>
    <row r="24" spans="1:9" x14ac:dyDescent="0.25">
      <c r="A24" s="10"/>
      <c r="B24" s="26"/>
      <c r="C24" s="26"/>
      <c r="D24" s="26"/>
      <c r="E24" s="26"/>
      <c r="F24" s="26"/>
    </row>
    <row r="25" spans="1:9" x14ac:dyDescent="0.25">
      <c r="A25" s="1"/>
    </row>
    <row r="26" spans="1:9" x14ac:dyDescent="0.25">
      <c r="A26" s="27"/>
    </row>
    <row r="27" spans="1:9" x14ac:dyDescent="0.25">
      <c r="A27" s="27"/>
    </row>
    <row r="28" spans="1:9" ht="16.5" thickBot="1" x14ac:dyDescent="0.3">
      <c r="B28" s="28"/>
      <c r="C28" s="28"/>
      <c r="E28" s="28"/>
      <c r="F28" s="28"/>
    </row>
    <row r="29" spans="1:9" x14ac:dyDescent="0.25">
      <c r="B29" s="29" t="s">
        <v>18</v>
      </c>
      <c r="C29" s="29"/>
      <c r="E29" s="30" t="s">
        <v>19</v>
      </c>
      <c r="F29" s="30"/>
    </row>
    <row r="35" spans="2:6" ht="16.5" thickBot="1" x14ac:dyDescent="0.3">
      <c r="B35" s="28"/>
      <c r="C35" s="28"/>
      <c r="E35" s="28"/>
      <c r="F35" s="28"/>
    </row>
    <row r="36" spans="2:6" x14ac:dyDescent="0.25">
      <c r="B36" s="29" t="s">
        <v>20</v>
      </c>
      <c r="C36" s="29"/>
      <c r="E36" s="30" t="s">
        <v>21</v>
      </c>
      <c r="F36" s="30"/>
    </row>
  </sheetData>
  <mergeCells count="8">
    <mergeCell ref="B36:C36"/>
    <mergeCell ref="E36:F36"/>
    <mergeCell ref="A2:F2"/>
    <mergeCell ref="A3:F3"/>
    <mergeCell ref="A4:F4"/>
    <mergeCell ref="A5:F5"/>
    <mergeCell ref="B29:C29"/>
    <mergeCell ref="E29:F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C2B76B-047E-4512-9CD3-0484454B87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F84237-7FB4-4564-AA5A-0B7B68513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478B7-9D14-4FDE-9ADD-1F20759B2E9E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del 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Pedro Pauel Montero De Oleo</cp:lastModifiedBy>
  <cp:lastPrinted>2025-08-01T21:45:09Z</cp:lastPrinted>
  <dcterms:created xsi:type="dcterms:W3CDTF">2025-08-01T21:43:45Z</dcterms:created>
  <dcterms:modified xsi:type="dcterms:W3CDTF">2025-08-19T13:06:30Z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