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Estados Financieros 2025/10-Octubre 2025/"/>
    </mc:Choice>
  </mc:AlternateContent>
  <xr:revisionPtr revIDLastSave="1014" documentId="11_DF71B1464F4A292850D09C0323D503024E05B04B" xr6:coauthVersionLast="47" xr6:coauthVersionMax="47" xr10:uidLastSave="{C0EE67B9-3ADC-4082-B24F-5E3858168E98}"/>
  <bookViews>
    <workbookView xWindow="28680" yWindow="-120" windowWidth="29040" windowHeight="15840" xr2:uid="{00000000-000D-0000-FFFF-FFFF00000000}"/>
  </bookViews>
  <sheets>
    <sheet name="FLUJO DE EFECTIVO" sheetId="1" r:id="rId1"/>
  </sheets>
  <definedNames>
    <definedName name="_xlnm.Print_Area" localSheetId="0">'FLUJO DE EFECTIVO'!$A$1:$H$61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/>
  <c r="H43" i="1"/>
  <c r="F37" i="1"/>
  <c r="H37" i="1"/>
  <c r="F39" i="1" l="1"/>
  <c r="F43" i="1"/>
  <c r="H39" i="1"/>
  <c r="J42" i="1" s="1"/>
  <c r="H42" i="1" l="1"/>
  <c r="H44" i="1" s="1"/>
  <c r="F42" i="1"/>
  <c r="F44" i="1" l="1"/>
</calcChain>
</file>

<file path=xl/sharedStrings.xml><?xml version="1.0" encoding="utf-8"?>
<sst xmlns="http://schemas.openxmlformats.org/spreadsheetml/2006/main" count="44" uniqueCount="43">
  <si>
    <t>1) Resultado Neto Periodo Actual</t>
  </si>
  <si>
    <t>2) Ajuste conciliación resultado neto periodo actual por:</t>
  </si>
  <si>
    <t xml:space="preserve">     a) Gastos de Depreciación</t>
  </si>
  <si>
    <t>3) Cambios Netos en Activos y Pasivos:</t>
  </si>
  <si>
    <t xml:space="preserve">    a) Aumento o Disminución de cuentas por Cobrar</t>
  </si>
  <si>
    <t xml:space="preserve">    b) Aumento o Disminución de Inventarios</t>
  </si>
  <si>
    <t xml:space="preserve">    c) Aumento o Disminución de Gastos pagados por Adelantado</t>
  </si>
  <si>
    <t xml:space="preserve">    d) Aumento o Disminución en Cuentas por Pagar Proveedores</t>
  </si>
  <si>
    <t xml:space="preserve">    e) Aumento o Disminución en Servicios por Pagar</t>
  </si>
  <si>
    <t xml:space="preserve">    f) Aumento o Disminución en Gastos Acumulados por Pagar</t>
  </si>
  <si>
    <t xml:space="preserve">    g) Aumento o Disminución en Retenciones por Pagar</t>
  </si>
  <si>
    <t>Efectivo Neto Provisto en Actividades de Operaciones</t>
  </si>
  <si>
    <t>4) Flujos de Efectivo Actividades de Inversión</t>
  </si>
  <si>
    <t>Efectivo aplicado en Actividades de Inversión</t>
  </si>
  <si>
    <t>Balance de Efectivo a final del Periodo</t>
  </si>
  <si>
    <t>Balance de Efectivo a principio del Periodo</t>
  </si>
  <si>
    <t>Incremento y/o Disminucion del Efectivo</t>
  </si>
  <si>
    <t>Superintendente de Pensiones</t>
  </si>
  <si>
    <t xml:space="preserve">    h) Aumento o Disminución de Fondos de Terceros CCRyLI</t>
  </si>
  <si>
    <t>ESTADOS FINANCIEROS</t>
  </si>
  <si>
    <t>ESTADO DE FLUJO DE EFECTIVO</t>
  </si>
  <si>
    <t>Página 3</t>
  </si>
  <si>
    <t>Firma:</t>
  </si>
  <si>
    <t xml:space="preserve">   a) Equipos de Computos</t>
  </si>
  <si>
    <t xml:space="preserve">Francisco A. Torres </t>
  </si>
  <si>
    <t xml:space="preserve">   b) Obras de Arte y Elementos coleccionables</t>
  </si>
  <si>
    <t xml:space="preserve">               Firma:</t>
  </si>
  <si>
    <t xml:space="preserve">        Monica Peña Medina      </t>
  </si>
  <si>
    <t xml:space="preserve">              Contralora</t>
  </si>
  <si>
    <t>Johnson Moreno Cruz</t>
  </si>
  <si>
    <t>Encargado de Contabilidad</t>
  </si>
  <si>
    <t xml:space="preserve">   e) Equipo de Generación Eléctrica, Aparatos y A.</t>
  </si>
  <si>
    <t xml:space="preserve">   f) Obras para Edificaciones no Residenciales</t>
  </si>
  <si>
    <t xml:space="preserve">   c)Equipo de Computación</t>
  </si>
  <si>
    <t xml:space="preserve">   b) Equipos de Muebles para Oficinas</t>
  </si>
  <si>
    <t xml:space="preserve">    i) Sobregiro Bancario</t>
  </si>
  <si>
    <t xml:space="preserve">   a)Equipos y Muebles para Oficinas</t>
  </si>
  <si>
    <t xml:space="preserve">   b)Obras para Edificaciones no Residenciales</t>
  </si>
  <si>
    <t>Efectivo en Caja y Bancos al 30 de Septiembre</t>
  </si>
  <si>
    <r>
      <rPr>
        <b/>
        <sz val="12"/>
        <rFont val="Abadi ExtraLight"/>
        <family val="2"/>
      </rPr>
      <t>Nota</t>
    </r>
    <r>
      <rPr>
        <sz val="12"/>
        <rFont val="Abadi ExtraLight"/>
        <family val="2"/>
      </rPr>
      <t>: Esta Superintendencia de Pensiones no recibimos fondos del Presupuesto Nacional.</t>
    </r>
  </si>
  <si>
    <t>SUPERINTENDENCIA DE PENSIONES
ESTADO DE FLUJO DE EFECTIVO
 AL 31 DE OCTUBRE 2025 Y 2024
Valores RD$</t>
  </si>
  <si>
    <t>Efectivo en Caja y Bancos al 31 de Octubre</t>
  </si>
  <si>
    <t xml:space="preserve">   d) Equipos de Electrodomesticos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</si>
</sst>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16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Abadi Extra Light"/>
      <family val="2"/>
    </font>
    <font>
      <sz val="12"/>
      <color theme="1"/>
      <name val="Abadi Extra Light"/>
      <family val="2"/>
    </font>
    <font>
      <b/>
      <sz val="12"/>
      <name val="Abadi ExtraLight"/>
      <family val="2"/>
    </font>
    <font>
      <sz val="12"/>
      <name val="Abadi ExtraLight"/>
      <family val="2"/>
    </font>
    <font>
      <b/>
      <sz val="12"/>
      <color theme="1"/>
      <name val="Abadi ExtraLight"/>
      <family val="2"/>
    </font>
    <font>
      <sz val="12"/>
      <color theme="1"/>
      <name val="Abadi ExtraLight"/>
      <family val="2"/>
    </font>
    <font>
      <b/>
      <u/>
      <sz val="12"/>
      <name val="Abadi ExtraLight"/>
      <family val="2"/>
    </font>
    <font>
      <b/>
      <sz val="12"/>
      <color indexed="8"/>
      <name val="Abadi ExtraLight"/>
      <family val="2"/>
    </font>
    <font>
      <sz val="12"/>
      <color indexed="8"/>
      <name val="Abadi ExtraLight"/>
      <family val="2"/>
    </font>
    <font>
      <b/>
      <i/>
      <sz val="12"/>
      <name val="Abadi Extra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43" fontId="5" fillId="0" borderId="0" xfId="1" applyNumberFormat="1" applyFont="1"/>
    <xf numFmtId="0" fontId="5" fillId="0" borderId="0" xfId="0" applyFont="1"/>
    <xf numFmtId="43" fontId="4" fillId="0" borderId="0" xfId="1" applyNumberFormat="1" applyFont="1"/>
    <xf numFmtId="43" fontId="3" fillId="0" borderId="0" xfId="0" applyNumberFormat="1" applyFont="1"/>
    <xf numFmtId="165" fontId="2" fillId="0" borderId="0" xfId="1" applyFont="1" applyAlignment="1">
      <alignment horizontal="right"/>
    </xf>
    <xf numFmtId="43" fontId="2" fillId="0" borderId="0" xfId="0" applyNumberFormat="1" applyFont="1"/>
    <xf numFmtId="165" fontId="2" fillId="0" borderId="0" xfId="1" applyFont="1"/>
    <xf numFmtId="39" fontId="2" fillId="0" borderId="0" xfId="1" applyNumberFormat="1" applyFont="1"/>
    <xf numFmtId="2" fontId="2" fillId="0" borderId="0" xfId="0" applyNumberFormat="1" applyFont="1"/>
    <xf numFmtId="4" fontId="2" fillId="0" borderId="0" xfId="1" applyNumberFormat="1" applyFont="1" applyAlignment="1">
      <alignment horizontal="right"/>
    </xf>
    <xf numFmtId="4" fontId="2" fillId="0" borderId="0" xfId="0" applyNumberFormat="1" applyFont="1"/>
    <xf numFmtId="0" fontId="6" fillId="0" borderId="0" xfId="0" applyFont="1"/>
    <xf numFmtId="43" fontId="6" fillId="0" borderId="0" xfId="0" applyNumberFormat="1" applyFont="1"/>
    <xf numFmtId="0" fontId="7" fillId="0" borderId="0" xfId="0" applyFont="1"/>
    <xf numFmtId="43" fontId="7" fillId="0" borderId="0" xfId="1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43" fontId="8" fillId="0" borderId="0" xfId="0" applyNumberFormat="1" applyFont="1"/>
    <xf numFmtId="43" fontId="9" fillId="0" borderId="0" xfId="0" applyNumberFormat="1" applyFont="1"/>
    <xf numFmtId="0" fontId="11" fillId="0" borderId="0" xfId="0" applyFont="1"/>
    <xf numFmtId="4" fontId="9" fillId="0" borderId="0" xfId="0" applyNumberFormat="1" applyFont="1"/>
    <xf numFmtId="165" fontId="9" fillId="0" borderId="5" xfId="1" applyFont="1" applyBorder="1"/>
    <xf numFmtId="43" fontId="8" fillId="0" borderId="2" xfId="0" applyNumberFormat="1" applyFont="1" applyBorder="1"/>
    <xf numFmtId="43" fontId="9" fillId="0" borderId="0" xfId="0" applyNumberFormat="1" applyFont="1" applyAlignment="1">
      <alignment horizontal="right"/>
    </xf>
    <xf numFmtId="43" fontId="11" fillId="0" borderId="0" xfId="0" applyNumberFormat="1" applyFont="1"/>
    <xf numFmtId="0" fontId="12" fillId="0" borderId="0" xfId="0" applyFont="1"/>
    <xf numFmtId="164" fontId="8" fillId="0" borderId="2" xfId="0" applyNumberFormat="1" applyFont="1" applyBorder="1"/>
    <xf numFmtId="43" fontId="11" fillId="0" borderId="0" xfId="1" applyNumberFormat="1" applyFont="1"/>
    <xf numFmtId="43" fontId="10" fillId="0" borderId="3" xfId="0" applyNumberFormat="1" applyFont="1" applyBorder="1"/>
    <xf numFmtId="43" fontId="10" fillId="0" borderId="0" xfId="0" applyNumberFormat="1" applyFont="1"/>
    <xf numFmtId="4" fontId="9" fillId="0" borderId="0" xfId="1" applyNumberFormat="1" applyFont="1"/>
    <xf numFmtId="166" fontId="13" fillId="0" borderId="0" xfId="0" applyNumberFormat="1" applyFont="1" applyAlignment="1">
      <alignment vertical="top"/>
    </xf>
    <xf numFmtId="166" fontId="14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indent="3"/>
    </xf>
    <xf numFmtId="0" fontId="15" fillId="0" borderId="0" xfId="0" applyFont="1"/>
    <xf numFmtId="0" fontId="9" fillId="0" borderId="0" xfId="0" applyFont="1" applyAlignment="1">
      <alignment horizontal="left" indent="4"/>
    </xf>
    <xf numFmtId="0" fontId="10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NumberFormat="1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130968</xdr:rowOff>
    </xdr:from>
    <xdr:to>
      <xdr:col>2</xdr:col>
      <xdr:colOff>424180</xdr:colOff>
      <xdr:row>0</xdr:row>
      <xdr:rowOff>734218</xdr:rowOff>
    </xdr:to>
    <xdr:pic>
      <xdr:nvPicPr>
        <xdr:cNvPr id="3" name="Graphic 30">
          <a:extLst>
            <a:ext uri="{FF2B5EF4-FFF2-40B4-BE49-F238E27FC236}">
              <a16:creationId xmlns:a16="http://schemas.microsoft.com/office/drawing/2014/main" id="{FE58390E-2167-4207-A173-21A78B76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0968"/>
          <a:ext cx="1710055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showWhiteSpace="0" zoomScale="80" zoomScaleNormal="80" workbookViewId="0">
      <selection activeCell="J9" sqref="J8:J9"/>
    </sheetView>
  </sheetViews>
  <sheetFormatPr baseColWidth="10" defaultRowHeight="15"/>
  <cols>
    <col min="1" max="3" width="11.42578125" style="1"/>
    <col min="4" max="4" width="14.42578125" style="1" customWidth="1"/>
    <col min="5" max="5" width="13.42578125" style="1" customWidth="1"/>
    <col min="6" max="6" width="26.85546875" style="1" customWidth="1"/>
    <col min="7" max="7" width="2.85546875" style="1" customWidth="1"/>
    <col min="8" max="8" width="30.7109375" style="1" customWidth="1"/>
    <col min="9" max="9" width="15.5703125" style="9" bestFit="1" customWidth="1"/>
    <col min="10" max="10" width="21.7109375" style="7" bestFit="1" customWidth="1"/>
    <col min="11" max="11" width="14.140625" style="1" bestFit="1" customWidth="1"/>
    <col min="12" max="12" width="22" style="1" bestFit="1" customWidth="1"/>
    <col min="13" max="13" width="14.5703125" style="1" bestFit="1" customWidth="1"/>
    <col min="14" max="16" width="11.42578125" style="1"/>
    <col min="17" max="17" width="17.7109375" style="1" bestFit="1" customWidth="1"/>
    <col min="18" max="16384" width="11.42578125" style="1"/>
  </cols>
  <sheetData>
    <row r="1" spans="1:12" ht="71.25" customHeight="1">
      <c r="A1" s="48" t="s">
        <v>40</v>
      </c>
      <c r="B1" s="49"/>
      <c r="C1" s="49"/>
      <c r="D1" s="49"/>
      <c r="E1" s="49"/>
      <c r="F1" s="49"/>
      <c r="G1" s="49"/>
      <c r="H1" s="49"/>
    </row>
    <row r="2" spans="1:12" ht="15.75">
      <c r="A2" s="19"/>
      <c r="B2" s="19"/>
      <c r="C2" s="19"/>
      <c r="D2" s="19"/>
      <c r="E2" s="19"/>
      <c r="F2" s="19"/>
      <c r="G2" s="19"/>
      <c r="H2" s="19"/>
    </row>
    <row r="3" spans="1:12" ht="16.5" thickBot="1">
      <c r="A3" s="20"/>
      <c r="B3" s="20"/>
      <c r="C3" s="20"/>
      <c r="D3" s="20"/>
      <c r="E3" s="20"/>
      <c r="F3" s="20"/>
      <c r="G3" s="20"/>
      <c r="H3" s="20"/>
    </row>
    <row r="4" spans="1:12" ht="16.5" thickTop="1">
      <c r="A4" s="19"/>
      <c r="B4" s="19"/>
      <c r="C4" s="19"/>
      <c r="D4" s="19"/>
      <c r="E4" s="19"/>
      <c r="F4" s="19"/>
      <c r="G4" s="19"/>
      <c r="H4" s="19"/>
    </row>
    <row r="5" spans="1:12" ht="15.75">
      <c r="A5" s="19"/>
      <c r="B5" s="19"/>
      <c r="C5" s="19"/>
      <c r="D5" s="19"/>
      <c r="E5" s="19"/>
      <c r="F5" s="19"/>
      <c r="G5" s="19"/>
      <c r="H5" s="19"/>
    </row>
    <row r="6" spans="1:12" ht="16.5" thickBot="1">
      <c r="A6" s="21"/>
      <c r="B6" s="21"/>
      <c r="C6" s="21"/>
      <c r="D6" s="21"/>
      <c r="E6" s="21"/>
      <c r="F6" s="22">
        <v>2025</v>
      </c>
      <c r="G6" s="21"/>
      <c r="H6" s="22">
        <v>2024</v>
      </c>
    </row>
    <row r="7" spans="1:12" ht="15.75">
      <c r="A7" s="21"/>
      <c r="B7" s="21"/>
      <c r="C7" s="21"/>
      <c r="D7" s="21"/>
      <c r="E7" s="21"/>
      <c r="F7" s="21"/>
      <c r="G7" s="21"/>
      <c r="H7" s="21"/>
    </row>
    <row r="8" spans="1:12" ht="15.75">
      <c r="A8" s="23" t="s">
        <v>38</v>
      </c>
      <c r="B8" s="19"/>
      <c r="C8" s="19"/>
      <c r="D8" s="19"/>
      <c r="E8" s="19"/>
      <c r="F8" s="24">
        <v>212077039.21000001</v>
      </c>
      <c r="G8" s="24"/>
      <c r="H8" s="24">
        <v>158390955.13</v>
      </c>
    </row>
    <row r="9" spans="1:12" ht="15.75">
      <c r="A9" s="21"/>
      <c r="B9" s="21"/>
      <c r="C9" s="21"/>
      <c r="D9" s="21"/>
      <c r="E9" s="21"/>
      <c r="F9" s="21"/>
      <c r="G9" s="21"/>
      <c r="H9" s="21"/>
    </row>
    <row r="10" spans="1:12" ht="15.75">
      <c r="A10" s="23" t="s">
        <v>0</v>
      </c>
      <c r="B10" s="19"/>
      <c r="C10" s="19"/>
      <c r="D10" s="19"/>
      <c r="E10" s="19"/>
      <c r="F10" s="25">
        <v>9869291.5500000007</v>
      </c>
      <c r="G10" s="25"/>
      <c r="H10" s="25">
        <v>15217437.220000001</v>
      </c>
    </row>
    <row r="11" spans="1:12" ht="15.75">
      <c r="A11" s="19"/>
      <c r="B11" s="19"/>
      <c r="C11" s="19"/>
      <c r="D11" s="19"/>
      <c r="E11" s="19"/>
      <c r="F11" s="26"/>
      <c r="G11" s="26"/>
      <c r="H11" s="26"/>
      <c r="J11" s="6"/>
    </row>
    <row r="12" spans="1:12" ht="15.75">
      <c r="A12" s="23" t="s">
        <v>1</v>
      </c>
      <c r="B12" s="19"/>
      <c r="C12" s="19"/>
      <c r="D12" s="19"/>
      <c r="E12" s="19"/>
      <c r="F12" s="26"/>
      <c r="G12" s="26"/>
      <c r="H12" s="26"/>
    </row>
    <row r="13" spans="1:12" ht="15.75">
      <c r="A13" s="19" t="s">
        <v>2</v>
      </c>
      <c r="B13" s="27"/>
      <c r="C13" s="27"/>
      <c r="D13" s="27"/>
      <c r="E13" s="27"/>
      <c r="F13" s="26">
        <v>1304613.8999999999</v>
      </c>
      <c r="G13" s="26"/>
      <c r="H13" s="26">
        <v>1036366.47</v>
      </c>
      <c r="L13" s="9"/>
    </row>
    <row r="14" spans="1:12" ht="15.75">
      <c r="A14" s="19"/>
      <c r="B14" s="19"/>
      <c r="C14" s="19"/>
      <c r="D14" s="19"/>
      <c r="E14" s="19"/>
      <c r="F14" s="26"/>
      <c r="G14" s="26"/>
      <c r="H14" s="26"/>
      <c r="L14" s="9"/>
    </row>
    <row r="15" spans="1:12" ht="15.75">
      <c r="A15" s="23" t="s">
        <v>3</v>
      </c>
      <c r="B15" s="19"/>
      <c r="C15" s="19"/>
      <c r="D15" s="19"/>
      <c r="E15" s="19"/>
      <c r="F15" s="28"/>
      <c r="G15" s="28"/>
      <c r="H15" s="28"/>
      <c r="K15" s="8"/>
      <c r="L15" s="9"/>
    </row>
    <row r="16" spans="1:12" ht="15.75">
      <c r="A16" s="19" t="s">
        <v>4</v>
      </c>
      <c r="B16" s="19"/>
      <c r="C16" s="19"/>
      <c r="D16" s="19"/>
      <c r="E16" s="19"/>
      <c r="F16" s="26">
        <v>3624398.41</v>
      </c>
      <c r="G16" s="26"/>
      <c r="H16" s="26">
        <v>478665.73</v>
      </c>
      <c r="K16" s="8"/>
      <c r="L16" s="9"/>
    </row>
    <row r="17" spans="1:17" ht="15.75">
      <c r="A17" s="19" t="s">
        <v>5</v>
      </c>
      <c r="B17" s="19"/>
      <c r="C17" s="19"/>
      <c r="D17" s="19"/>
      <c r="E17" s="19"/>
      <c r="F17" s="26">
        <v>-91179.14</v>
      </c>
      <c r="G17" s="26"/>
      <c r="H17" s="26">
        <v>46819.99</v>
      </c>
      <c r="K17" s="8"/>
      <c r="L17" s="9"/>
    </row>
    <row r="18" spans="1:17" ht="15.75">
      <c r="A18" s="19" t="s">
        <v>6</v>
      </c>
      <c r="B18" s="19"/>
      <c r="C18" s="19"/>
      <c r="D18" s="19"/>
      <c r="E18" s="19"/>
      <c r="F18" s="26">
        <v>559325.46</v>
      </c>
      <c r="G18" s="26"/>
      <c r="H18" s="26">
        <v>-1368623.51</v>
      </c>
      <c r="K18" s="8"/>
      <c r="L18" s="9"/>
      <c r="M18" s="13"/>
    </row>
    <row r="19" spans="1:17" ht="15.75">
      <c r="A19" s="19" t="s">
        <v>7</v>
      </c>
      <c r="B19" s="19"/>
      <c r="C19" s="19"/>
      <c r="D19" s="19"/>
      <c r="E19" s="19"/>
      <c r="F19" s="26">
        <v>4765138.9400000004</v>
      </c>
      <c r="G19" s="26"/>
      <c r="H19" s="26">
        <v>9790</v>
      </c>
      <c r="K19" s="8"/>
      <c r="L19" s="9"/>
    </row>
    <row r="20" spans="1:17" ht="15.75">
      <c r="A20" s="19" t="s">
        <v>8</v>
      </c>
      <c r="B20" s="19"/>
      <c r="C20" s="19"/>
      <c r="D20" s="19"/>
      <c r="E20" s="19"/>
      <c r="F20" s="26">
        <v>-5278954.1100000003</v>
      </c>
      <c r="G20" s="26"/>
      <c r="H20" s="26">
        <v>-540310.81000000006</v>
      </c>
      <c r="K20" s="8"/>
      <c r="L20" s="9"/>
    </row>
    <row r="21" spans="1:17" ht="15.75">
      <c r="A21" s="19" t="s">
        <v>9</v>
      </c>
      <c r="B21" s="19"/>
      <c r="C21" s="29"/>
      <c r="D21" s="19"/>
      <c r="E21" s="19"/>
      <c r="F21" s="26">
        <v>6611478.25</v>
      </c>
      <c r="G21" s="26"/>
      <c r="H21" s="26">
        <v>5967390.1200000001</v>
      </c>
      <c r="K21" s="8"/>
      <c r="L21" s="9"/>
    </row>
    <row r="22" spans="1:17" ht="15.75">
      <c r="A22" s="19" t="s">
        <v>10</v>
      </c>
      <c r="B22" s="19"/>
      <c r="C22" s="19"/>
      <c r="D22" s="19"/>
      <c r="E22" s="19"/>
      <c r="F22" s="26">
        <v>114054</v>
      </c>
      <c r="G22" s="26"/>
      <c r="H22" s="26">
        <v>-96513.57</v>
      </c>
      <c r="K22" s="8"/>
      <c r="L22" s="9"/>
    </row>
    <row r="23" spans="1:17" ht="15.75">
      <c r="A23" s="19" t="s">
        <v>18</v>
      </c>
      <c r="B23" s="19"/>
      <c r="C23" s="19"/>
      <c r="D23" s="19"/>
      <c r="E23" s="19"/>
      <c r="F23" s="26">
        <v>-80795.759999999995</v>
      </c>
      <c r="G23" s="26"/>
      <c r="H23" s="26">
        <v>-350</v>
      </c>
      <c r="K23" s="10"/>
    </row>
    <row r="24" spans="1:17" ht="15.75" hidden="1">
      <c r="A24" s="19" t="s">
        <v>35</v>
      </c>
      <c r="B24" s="19"/>
      <c r="C24" s="19"/>
      <c r="D24" s="19"/>
      <c r="E24" s="19"/>
      <c r="F24" s="26">
        <v>0</v>
      </c>
      <c r="G24" s="26"/>
      <c r="H24" s="26">
        <v>0</v>
      </c>
      <c r="K24" s="10"/>
    </row>
    <row r="25" spans="1:17" ht="15.75">
      <c r="A25" s="23" t="s">
        <v>11</v>
      </c>
      <c r="B25" s="23"/>
      <c r="C25" s="23"/>
      <c r="D25" s="23"/>
      <c r="E25" s="23"/>
      <c r="F25" s="30">
        <f>SUM(F13:F24)</f>
        <v>11528079.950000001</v>
      </c>
      <c r="G25" s="25"/>
      <c r="H25" s="30">
        <f>SUM(H13:H24)</f>
        <v>5533234.4199999999</v>
      </c>
      <c r="K25" s="10"/>
    </row>
    <row r="26" spans="1:17" ht="15.75">
      <c r="A26" s="19"/>
      <c r="B26" s="19"/>
      <c r="C26" s="19"/>
      <c r="D26" s="19"/>
      <c r="E26" s="19"/>
      <c r="F26" s="26"/>
      <c r="G26" s="26"/>
      <c r="H26" s="26"/>
      <c r="K26" s="10"/>
    </row>
    <row r="27" spans="1:17" ht="15.75">
      <c r="A27" s="23" t="s">
        <v>12</v>
      </c>
      <c r="B27" s="19"/>
      <c r="C27" s="19"/>
      <c r="D27" s="19"/>
      <c r="E27" s="19"/>
      <c r="F27" s="26"/>
      <c r="G27" s="26"/>
      <c r="H27" s="26"/>
      <c r="K27" s="10"/>
      <c r="L27" s="14"/>
      <c r="M27" s="14"/>
      <c r="N27" s="14"/>
      <c r="O27" s="14"/>
      <c r="P27" s="14"/>
      <c r="Q27" s="15"/>
    </row>
    <row r="28" spans="1:17" ht="15.75" hidden="1">
      <c r="A28" s="19" t="s">
        <v>23</v>
      </c>
      <c r="B28" s="19"/>
      <c r="C28" s="19"/>
      <c r="D28" s="19"/>
      <c r="E28" s="19"/>
      <c r="F28" s="26">
        <v>0</v>
      </c>
      <c r="G28" s="26"/>
      <c r="H28" s="26">
        <v>0</v>
      </c>
      <c r="K28" s="10"/>
    </row>
    <row r="29" spans="1:17" ht="15.75">
      <c r="A29" s="19" t="s">
        <v>36</v>
      </c>
      <c r="B29" s="19"/>
      <c r="C29" s="19"/>
      <c r="D29" s="19"/>
      <c r="E29" s="19"/>
      <c r="F29" s="31">
        <v>-9749965</v>
      </c>
      <c r="G29" s="26"/>
      <c r="H29" s="31">
        <v>0</v>
      </c>
      <c r="K29" s="10"/>
    </row>
    <row r="30" spans="1:17" ht="15.75">
      <c r="A30" s="19" t="s">
        <v>37</v>
      </c>
      <c r="B30" s="19"/>
      <c r="C30" s="19"/>
      <c r="D30" s="19"/>
      <c r="E30" s="19"/>
      <c r="F30" s="26">
        <v>-5308706.24</v>
      </c>
      <c r="G30" s="26"/>
      <c r="H30" s="26">
        <v>0</v>
      </c>
      <c r="K30" s="10"/>
    </row>
    <row r="31" spans="1:17" ht="15.75">
      <c r="A31" s="19" t="s">
        <v>33</v>
      </c>
      <c r="B31" s="19"/>
      <c r="C31" s="19"/>
      <c r="D31" s="19"/>
      <c r="E31" s="19"/>
      <c r="F31" s="26">
        <v>-1036164.14</v>
      </c>
      <c r="G31" s="26"/>
      <c r="H31" s="26">
        <v>0</v>
      </c>
      <c r="K31" s="10"/>
    </row>
    <row r="32" spans="1:17" ht="15.75">
      <c r="A32" s="19" t="s">
        <v>42</v>
      </c>
      <c r="B32" s="19"/>
      <c r="C32" s="19"/>
      <c r="D32" s="19"/>
      <c r="E32" s="19"/>
      <c r="F32" s="26">
        <v>0</v>
      </c>
      <c r="G32" s="26"/>
      <c r="H32" s="26">
        <v>-102846.91</v>
      </c>
      <c r="K32" s="10"/>
    </row>
    <row r="33" spans="1:13" ht="15.75">
      <c r="A33" s="19" t="s">
        <v>34</v>
      </c>
      <c r="B33" s="19"/>
      <c r="C33" s="19"/>
      <c r="D33" s="19"/>
      <c r="E33" s="19"/>
      <c r="F33" s="26">
        <v>0</v>
      </c>
      <c r="G33" s="26"/>
      <c r="H33" s="26">
        <v>0</v>
      </c>
      <c r="K33" s="10"/>
    </row>
    <row r="34" spans="1:13" ht="15.75" hidden="1">
      <c r="A34" s="19" t="s">
        <v>25</v>
      </c>
      <c r="B34" s="19"/>
      <c r="C34" s="19"/>
      <c r="D34" s="19"/>
      <c r="E34" s="19"/>
      <c r="F34" s="26"/>
      <c r="G34" s="26"/>
      <c r="H34" s="19"/>
      <c r="K34" s="10"/>
    </row>
    <row r="35" spans="1:13" ht="15.75" hidden="1">
      <c r="A35" s="19" t="s">
        <v>31</v>
      </c>
      <c r="B35" s="19"/>
      <c r="C35" s="19"/>
      <c r="D35" s="19"/>
      <c r="E35" s="19"/>
      <c r="F35" s="26"/>
      <c r="G35" s="26"/>
      <c r="H35" s="26">
        <v>0</v>
      </c>
      <c r="K35" s="10"/>
    </row>
    <row r="36" spans="1:13" ht="15.75" hidden="1">
      <c r="A36" s="19" t="s">
        <v>32</v>
      </c>
      <c r="B36" s="19"/>
      <c r="C36" s="19"/>
      <c r="D36" s="19"/>
      <c r="E36" s="19"/>
      <c r="F36" s="26"/>
      <c r="G36" s="26"/>
      <c r="H36" s="26">
        <v>0</v>
      </c>
      <c r="K36" s="10"/>
    </row>
    <row r="37" spans="1:13" ht="15.75">
      <c r="A37" s="23" t="s">
        <v>13</v>
      </c>
      <c r="B37" s="23"/>
      <c r="C37" s="23"/>
      <c r="D37" s="23"/>
      <c r="E37" s="23"/>
      <c r="F37" s="30">
        <f>SUM(F28:F36)</f>
        <v>-16094835.380000001</v>
      </c>
      <c r="G37" s="25"/>
      <c r="H37" s="30">
        <f>SUM(H28:H36)</f>
        <v>-102846.91</v>
      </c>
      <c r="K37" s="10"/>
    </row>
    <row r="38" spans="1:13" ht="15.75">
      <c r="A38" s="19"/>
      <c r="B38" s="27"/>
      <c r="C38" s="27"/>
      <c r="D38" s="27"/>
      <c r="E38" s="27"/>
      <c r="F38" s="32"/>
      <c r="G38" s="32"/>
      <c r="H38" s="32"/>
      <c r="K38" s="10"/>
      <c r="L38" s="9"/>
    </row>
    <row r="39" spans="1:13" ht="15.75">
      <c r="A39" s="33" t="s">
        <v>41</v>
      </c>
      <c r="B39" s="19"/>
      <c r="C39" s="19"/>
      <c r="D39" s="19"/>
      <c r="E39" s="19"/>
      <c r="F39" s="34">
        <f>+F8+F10+F25+F37</f>
        <v>217379575.33000001</v>
      </c>
      <c r="G39" s="26"/>
      <c r="H39" s="34">
        <f>+H8+H10+H25+H37</f>
        <v>179038779.85999998</v>
      </c>
      <c r="K39" s="10"/>
    </row>
    <row r="40" spans="1:13" ht="15.75">
      <c r="A40" s="33"/>
      <c r="B40" s="19"/>
      <c r="C40" s="19"/>
      <c r="D40" s="19"/>
      <c r="E40" s="19"/>
      <c r="F40" s="26"/>
      <c r="G40" s="26"/>
      <c r="H40" s="26"/>
      <c r="K40" s="10"/>
    </row>
    <row r="41" spans="1:13" ht="15.75">
      <c r="A41" s="33"/>
      <c r="B41" s="27"/>
      <c r="C41" s="27"/>
      <c r="D41" s="27"/>
      <c r="E41" s="27"/>
      <c r="F41" s="27"/>
      <c r="G41" s="27"/>
      <c r="H41" s="27"/>
      <c r="K41" s="10"/>
      <c r="L41" s="13"/>
    </row>
    <row r="42" spans="1:13" ht="15.75">
      <c r="A42" s="19" t="s">
        <v>14</v>
      </c>
      <c r="B42" s="27"/>
      <c r="C42" s="27"/>
      <c r="D42" s="27"/>
      <c r="E42" s="27"/>
      <c r="F42" s="35">
        <f>+F39</f>
        <v>217379575.33000001</v>
      </c>
      <c r="G42" s="35"/>
      <c r="H42" s="35">
        <f>+H39</f>
        <v>179038779.85999998</v>
      </c>
      <c r="J42" s="7">
        <f>+J39/2</f>
        <v>0</v>
      </c>
      <c r="K42" s="10"/>
      <c r="M42" s="13"/>
    </row>
    <row r="43" spans="1:13" ht="15.75">
      <c r="A43" s="19" t="s">
        <v>15</v>
      </c>
      <c r="B43" s="27"/>
      <c r="C43" s="27"/>
      <c r="D43" s="27"/>
      <c r="E43" s="27"/>
      <c r="F43" s="35">
        <f>+F8</f>
        <v>212077039.21000001</v>
      </c>
      <c r="G43" s="35"/>
      <c r="H43" s="35">
        <f>+H8</f>
        <v>158390955.13</v>
      </c>
      <c r="K43" s="10"/>
    </row>
    <row r="44" spans="1:13" ht="16.5" thickBot="1">
      <c r="A44" s="19" t="s">
        <v>16</v>
      </c>
      <c r="B44" s="27"/>
      <c r="C44" s="27"/>
      <c r="D44" s="27"/>
      <c r="E44" s="27"/>
      <c r="F44" s="36">
        <f>+F42-F43</f>
        <v>5302536.1200000048</v>
      </c>
      <c r="G44" s="27"/>
      <c r="H44" s="36">
        <f>+H42-H43</f>
        <v>20647824.729999989</v>
      </c>
      <c r="K44" s="10"/>
    </row>
    <row r="45" spans="1:13" ht="16.5" thickTop="1">
      <c r="A45" s="19"/>
      <c r="B45" s="27"/>
      <c r="C45" s="27"/>
      <c r="D45" s="27"/>
      <c r="E45" s="27"/>
      <c r="F45" s="37"/>
      <c r="G45" s="27"/>
      <c r="H45" s="37"/>
      <c r="K45" s="10"/>
    </row>
    <row r="46" spans="1:13" ht="15.75">
      <c r="A46" s="19" t="s">
        <v>39</v>
      </c>
      <c r="B46" s="27"/>
      <c r="C46" s="27"/>
      <c r="D46" s="27"/>
      <c r="E46" s="27"/>
      <c r="F46" s="32"/>
      <c r="G46" s="27"/>
      <c r="H46" s="28"/>
      <c r="J46" s="1"/>
    </row>
    <row r="47" spans="1:13" ht="15.75">
      <c r="A47" s="19"/>
      <c r="B47" s="27"/>
      <c r="C47" s="27"/>
      <c r="D47" s="27"/>
      <c r="E47" s="27"/>
      <c r="F47" s="38"/>
      <c r="G47" s="27"/>
      <c r="H47" s="28"/>
      <c r="J47" s="1"/>
    </row>
    <row r="48" spans="1:13" ht="15.75">
      <c r="A48" s="19"/>
      <c r="B48" s="27"/>
      <c r="C48" s="27"/>
      <c r="D48" s="27"/>
      <c r="E48" s="27"/>
      <c r="F48" s="39"/>
      <c r="G48" s="27"/>
      <c r="H48" s="19"/>
      <c r="J48" s="1"/>
    </row>
    <row r="49" spans="1:15" ht="15.75">
      <c r="A49" s="23"/>
      <c r="B49" s="23"/>
      <c r="C49" s="23"/>
      <c r="D49" s="23"/>
      <c r="E49" s="23"/>
      <c r="F49" s="40"/>
      <c r="G49" s="19"/>
      <c r="H49" s="19"/>
      <c r="J49" s="1"/>
    </row>
    <row r="50" spans="1:15" ht="15.75">
      <c r="A50" s="19"/>
      <c r="B50" s="52" t="s">
        <v>22</v>
      </c>
      <c r="C50" s="52"/>
      <c r="D50" s="19"/>
      <c r="E50" s="46" t="s">
        <v>26</v>
      </c>
      <c r="F50" s="46"/>
      <c r="G50" s="19"/>
      <c r="H50" s="41" t="s">
        <v>22</v>
      </c>
      <c r="I50" s="1"/>
      <c r="J50" s="1"/>
      <c r="K50" s="11"/>
    </row>
    <row r="51" spans="1:15" ht="15.75">
      <c r="A51" s="41"/>
      <c r="B51" s="19"/>
      <c r="C51" s="41"/>
      <c r="D51" s="41"/>
      <c r="E51" s="41"/>
      <c r="F51" s="23"/>
      <c r="G51" s="19"/>
      <c r="H51" s="19"/>
      <c r="I51" s="1"/>
      <c r="J51" s="1"/>
      <c r="K51" s="11"/>
    </row>
    <row r="52" spans="1:15" ht="15.75">
      <c r="A52" s="41"/>
      <c r="B52" s="19"/>
      <c r="C52" s="18"/>
      <c r="D52" s="18"/>
      <c r="E52" s="41"/>
      <c r="F52" s="19"/>
      <c r="G52" s="19"/>
      <c r="H52" s="19"/>
      <c r="I52" s="1"/>
      <c r="J52" s="1"/>
      <c r="K52" s="11"/>
    </row>
    <row r="53" spans="1:15" ht="15.75">
      <c r="A53" s="42"/>
      <c r="B53" s="19"/>
      <c r="C53" s="19"/>
      <c r="D53" s="19"/>
      <c r="E53" s="42"/>
      <c r="F53" s="19"/>
      <c r="G53" s="19"/>
      <c r="H53" s="19"/>
      <c r="I53" s="1"/>
      <c r="J53" s="1"/>
      <c r="L53" s="12"/>
      <c r="O53" s="11"/>
    </row>
    <row r="54" spans="1:15" ht="15.75">
      <c r="A54" s="42"/>
      <c r="B54" s="19"/>
      <c r="C54" s="19"/>
      <c r="D54" s="19"/>
      <c r="E54" s="42"/>
      <c r="F54" s="19"/>
      <c r="G54" s="19"/>
      <c r="H54" s="19"/>
      <c r="I54" s="1"/>
      <c r="J54" s="1"/>
      <c r="L54" s="12"/>
      <c r="O54" s="11"/>
    </row>
    <row r="55" spans="1:15" ht="15.75">
      <c r="A55" s="19"/>
      <c r="B55" s="43" t="s">
        <v>29</v>
      </c>
      <c r="C55" s="43"/>
      <c r="D55" s="23"/>
      <c r="E55" s="47" t="s">
        <v>27</v>
      </c>
      <c r="F55" s="47"/>
      <c r="G55" s="53" t="s">
        <v>24</v>
      </c>
      <c r="H55" s="53"/>
      <c r="I55" s="1"/>
      <c r="J55" s="1"/>
      <c r="L55" s="12"/>
      <c r="O55" s="11"/>
    </row>
    <row r="56" spans="1:15" ht="15.75">
      <c r="A56" s="19"/>
      <c r="B56" s="43" t="s">
        <v>30</v>
      </c>
      <c r="C56" s="43"/>
      <c r="D56" s="19"/>
      <c r="E56" s="47" t="s">
        <v>28</v>
      </c>
      <c r="F56" s="47"/>
      <c r="G56" s="53" t="s">
        <v>17</v>
      </c>
      <c r="H56" s="53"/>
      <c r="I56" s="1"/>
      <c r="J56" s="1"/>
      <c r="L56" s="12"/>
      <c r="O56" s="11"/>
    </row>
    <row r="57" spans="1:15" ht="15.75">
      <c r="A57" s="43"/>
      <c r="B57" s="43"/>
      <c r="C57" s="43"/>
      <c r="D57" s="43"/>
      <c r="E57" s="23"/>
      <c r="F57" s="43"/>
      <c r="G57" s="43"/>
      <c r="H57" s="43"/>
    </row>
    <row r="58" spans="1:15" ht="15.75">
      <c r="A58" s="44"/>
      <c r="B58" s="19"/>
      <c r="C58" s="19"/>
      <c r="D58" s="19"/>
      <c r="E58" s="19"/>
      <c r="F58" s="19"/>
      <c r="G58" s="19"/>
      <c r="H58" s="19"/>
    </row>
    <row r="59" spans="1:15" ht="16.5" thickBot="1">
      <c r="A59" s="20"/>
      <c r="B59" s="20"/>
      <c r="C59" s="20"/>
      <c r="D59" s="20"/>
      <c r="E59" s="20"/>
      <c r="F59" s="20"/>
      <c r="G59" s="20"/>
      <c r="H59" s="20"/>
    </row>
    <row r="60" spans="1:15" ht="16.5" thickTop="1">
      <c r="A60" s="45" t="s">
        <v>19</v>
      </c>
      <c r="B60" s="27"/>
      <c r="C60" s="27"/>
      <c r="D60" s="54"/>
      <c r="E60" s="54"/>
      <c r="F60" s="54"/>
      <c r="G60" s="55" t="s">
        <v>21</v>
      </c>
      <c r="H60" s="55"/>
    </row>
    <row r="61" spans="1:15" ht="15.75">
      <c r="A61" s="45" t="s">
        <v>20</v>
      </c>
      <c r="B61" s="27"/>
      <c r="C61" s="27"/>
      <c r="D61" s="27"/>
      <c r="E61" s="27"/>
      <c r="F61" s="27"/>
      <c r="G61" s="35"/>
      <c r="H61" s="19"/>
    </row>
    <row r="62" spans="1:15" ht="15" customHeight="1">
      <c r="A62" s="16"/>
      <c r="B62" s="16"/>
      <c r="C62" s="16"/>
      <c r="D62" s="16"/>
      <c r="E62" s="16"/>
      <c r="F62" s="16"/>
      <c r="G62" s="17"/>
      <c r="H62" s="14"/>
    </row>
    <row r="63" spans="1:15" ht="15" customHeight="1">
      <c r="A63" s="16"/>
      <c r="B63" s="16"/>
      <c r="C63" s="16"/>
      <c r="D63" s="16"/>
      <c r="E63" s="16"/>
      <c r="F63" s="16"/>
      <c r="G63" s="17"/>
      <c r="H63" s="14"/>
    </row>
    <row r="64" spans="1:15" ht="15" customHeight="1">
      <c r="A64" s="2"/>
      <c r="B64" s="2"/>
      <c r="C64" s="2"/>
      <c r="D64" s="2"/>
      <c r="E64" s="2"/>
      <c r="F64" s="2"/>
      <c r="G64" s="5"/>
    </row>
    <row r="65" spans="1:8" ht="15" customHeight="1">
      <c r="A65" s="3"/>
      <c r="B65" s="4"/>
      <c r="C65" s="4"/>
      <c r="D65" s="56"/>
      <c r="E65" s="56"/>
      <c r="F65" s="56"/>
      <c r="G65" s="57"/>
      <c r="H65" s="57"/>
    </row>
    <row r="66" spans="1:8" ht="33.75" customHeight="1">
      <c r="A66" s="51"/>
      <c r="B66" s="51"/>
      <c r="C66" s="51"/>
      <c r="D66" s="58"/>
      <c r="E66" s="58"/>
      <c r="F66" s="58"/>
      <c r="G66" s="59"/>
      <c r="H66" s="59"/>
    </row>
    <row r="67" spans="1:8" ht="15" customHeight="1">
      <c r="A67" s="5"/>
      <c r="B67" s="2"/>
      <c r="C67" s="2"/>
      <c r="D67" s="2"/>
      <c r="F67" s="50"/>
      <c r="G67" s="50"/>
      <c r="H67" s="50"/>
    </row>
    <row r="68" spans="1:8" ht="15" customHeight="1">
      <c r="A68" s="5"/>
      <c r="B68" s="2"/>
      <c r="C68" s="2"/>
      <c r="D68" s="2"/>
      <c r="F68" s="50"/>
      <c r="G68" s="50"/>
      <c r="H68" s="50"/>
    </row>
  </sheetData>
  <mergeCells count="16">
    <mergeCell ref="F68:H68"/>
    <mergeCell ref="D60:F60"/>
    <mergeCell ref="G60:H60"/>
    <mergeCell ref="D65:F65"/>
    <mergeCell ref="G65:H65"/>
    <mergeCell ref="D66:F66"/>
    <mergeCell ref="G66:H66"/>
    <mergeCell ref="E50:F50"/>
    <mergeCell ref="E56:F56"/>
    <mergeCell ref="A1:H1"/>
    <mergeCell ref="F67:H67"/>
    <mergeCell ref="A66:C66"/>
    <mergeCell ref="B50:C50"/>
    <mergeCell ref="E55:F55"/>
    <mergeCell ref="G55:H55"/>
    <mergeCell ref="G56:H56"/>
  </mergeCells>
  <pageMargins left="0.94488188976377963" right="0.74803149606299213" top="0.78740157480314965" bottom="0.51181102362204722" header="0.15748031496062992" footer="0.15748031496062992"/>
  <pageSetup scale="7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549e8732dc2702b80960cb1e20df51c2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9c6282beb7791d0a6250d958bf9193aa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8E106-3BEA-40A6-9ABE-AA5ED5887062}">
  <ds:schemaRefs>
    <ds:schemaRef ds:uri="http://purl.org/dc/dcmitype/"/>
    <ds:schemaRef ds:uri="http://purl.org/dc/terms/"/>
    <ds:schemaRef ds:uri="28489dc2-50cf-493e-a704-cb1420394a7d"/>
    <ds:schemaRef ds:uri="http://schemas.microsoft.com/office/2006/documentManagement/types"/>
    <ds:schemaRef ds:uri="http://www.w3.org/XML/1998/namespace"/>
    <ds:schemaRef ds:uri="http://purl.org/dc/elements/1.1/"/>
    <ds:schemaRef ds:uri="966e0af8-eb04-4871-9ba3-4bac4d7ba40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50B45D-5CAF-4E9A-8EDE-D9E939DE2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C9497-9E96-48E7-90CB-5BEC33864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</vt:lpstr>
      <vt:lpstr>'FLUJO DE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Trejo</dc:creator>
  <cp:lastModifiedBy>Pedro Pauel Montero De Oleo</cp:lastModifiedBy>
  <cp:lastPrinted>2025-11-11T15:40:32Z</cp:lastPrinted>
  <dcterms:created xsi:type="dcterms:W3CDTF">2015-06-30T18:13:10Z</dcterms:created>
  <dcterms:modified xsi:type="dcterms:W3CDTF">2025-11-11T15:40:34Z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Order">
    <vt:r8>2618200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