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6" i="1" l="1"/>
  <c r="H46" i="1" s="1"/>
  <c r="D55" i="1" s="1"/>
  <c r="F46" i="1"/>
  <c r="E46" i="1"/>
  <c r="G45" i="1"/>
  <c r="H45" i="1" s="1"/>
  <c r="D54" i="1" s="1"/>
  <c r="F45" i="1"/>
  <c r="F47" i="1" s="1"/>
  <c r="E45" i="1"/>
  <c r="E47" i="1" s="1"/>
  <c r="F15" i="1"/>
  <c r="B15" i="1"/>
  <c r="G9" i="1"/>
  <c r="G15" i="1" s="1"/>
  <c r="F9" i="1"/>
  <c r="E9" i="1"/>
  <c r="E15" i="1" s="1"/>
  <c r="D9" i="1"/>
  <c r="D15" i="1" s="1"/>
  <c r="C9" i="1"/>
  <c r="C15" i="1" s="1"/>
  <c r="B9" i="1"/>
  <c r="H8" i="1"/>
  <c r="H7" i="1"/>
  <c r="H6" i="1"/>
  <c r="H9" i="1" s="1"/>
  <c r="H15" i="1" s="1"/>
  <c r="G47" i="1" l="1"/>
  <c r="H47" i="1" s="1"/>
</calcChain>
</file>

<file path=xl/sharedStrings.xml><?xml version="1.0" encoding="utf-8"?>
<sst xmlns="http://schemas.openxmlformats.org/spreadsheetml/2006/main" count="31" uniqueCount="23">
  <si>
    <t>SIPEN - Cantidad de Consultas, Comentarios, Quejas y Sugerencias  Tramitadas - Trimestre  Abril / Junio  2021</t>
  </si>
  <si>
    <t xml:space="preserve">Meses </t>
  </si>
  <si>
    <t>Visitas presenciales</t>
  </si>
  <si>
    <t xml:space="preserve"> Consultas vía Telefónica </t>
  </si>
  <si>
    <t xml:space="preserve"> Página WEB / Servicios en Línea Portal Web y el 
Link de Consultas  / Depto. Correspondencia</t>
  </si>
  <si>
    <t>Consultas por  Acceso a Información Pública (AIP)</t>
  </si>
  <si>
    <t>Info@sipen</t>
  </si>
  <si>
    <t>Línea  Gubernamental -OPTIC  del 311</t>
  </si>
  <si>
    <t xml:space="preserve">Total </t>
  </si>
  <si>
    <t>Abril</t>
  </si>
  <si>
    <t xml:space="preserve">Mayo </t>
  </si>
  <si>
    <t>Junio</t>
  </si>
  <si>
    <t xml:space="preserve">Totales </t>
  </si>
  <si>
    <t>Clasificaciones</t>
  </si>
  <si>
    <t>Consultas por  Acceso a Información Pública</t>
  </si>
  <si>
    <t>Estadisticas de Consultas por Genero - Trimestre 2</t>
  </si>
  <si>
    <t>Genero</t>
  </si>
  <si>
    <t>Mayo</t>
  </si>
  <si>
    <t>junio</t>
  </si>
  <si>
    <t>Totales por Genero</t>
  </si>
  <si>
    <t>Masculino</t>
  </si>
  <si>
    <t>Femenino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</si>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</sst>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6" fillId="5" borderId="7" xfId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6" fillId="7" borderId="12" xfId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5" borderId="1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SIPEN - Reporte de Consultas </a:t>
            </a:r>
          </a:p>
          <a:p>
            <a:pPr>
              <a:defRPr/>
            </a:pPr>
            <a:r>
              <a:rPr lang="es-ES" sz="1600" b="0"/>
              <a:t>Tramitadas por Diferentes Vias (Abril / Junio) 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'[1]Trimestre 2'!$C$16:$H$16</c:f>
              <c:strCache>
                <c:ptCount val="6"/>
                <c:pt idx="0">
                  <c:v>Visitas presenciales</c:v>
                </c:pt>
                <c:pt idx="1">
                  <c:v> Consultas vía Telefónica </c:v>
                </c:pt>
                <c:pt idx="2">
                  <c:v> Página WEB / Servicios en Línea Portal Web y el 
Link de Consultas  / Depto. Correspondencia</c:v>
                </c:pt>
                <c:pt idx="3">
                  <c:v>Consultas por  Acceso a Información Pública</c:v>
                </c:pt>
                <c:pt idx="4">
                  <c:v>Info@sipen</c:v>
                </c:pt>
                <c:pt idx="5">
                  <c:v>Línea  Gubernamental -OPTIC  del 311</c:v>
                </c:pt>
              </c:strCache>
            </c:strRef>
          </c:cat>
          <c:val>
            <c:numRef>
              <c:f>'[1]Trimestre 2'!$C$17:$H$17</c:f>
              <c:numCache>
                <c:formatCode>#,##0</c:formatCode>
                <c:ptCount val="6"/>
                <c:pt idx="0">
                  <c:v>68</c:v>
                </c:pt>
                <c:pt idx="1">
                  <c:v>570</c:v>
                </c:pt>
                <c:pt idx="2" formatCode="General">
                  <c:v>232</c:v>
                </c:pt>
                <c:pt idx="3" formatCode="General">
                  <c:v>7</c:v>
                </c:pt>
                <c:pt idx="4" formatCode="General">
                  <c:v>278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1-4D97-B9D0-15AF9CAC20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s-DO"/>
        </a:p>
      </c:txPr>
    </c:legend>
    <c:plotVisOnly val="1"/>
    <c:dispBlanksAs val="zero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/>
              <a:t>SIPEN</a:t>
            </a:r>
            <a:r>
              <a:rPr lang="es-ES" sz="1400" b="0"/>
              <a:t>-</a:t>
            </a:r>
            <a:r>
              <a:rPr lang="es-ES" sz="1400" b="0" baseline="0"/>
              <a:t> Porcentaje de Consultas por Tipo de Genero Trimestre abril / junio 2021</a:t>
            </a:r>
            <a:endParaRPr lang="es-ES" sz="1400" b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'[1]Trimestre 2'!$E$56:$E$57</c:f>
              <c:numCache>
                <c:formatCode>General</c:formatCode>
                <c:ptCount val="2"/>
                <c:pt idx="0">
                  <c:v>660</c:v>
                </c:pt>
                <c:pt idx="1">
                  <c:v>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DO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16</xdr:row>
      <xdr:rowOff>76200</xdr:rowOff>
    </xdr:from>
    <xdr:to>
      <xdr:col>7</xdr:col>
      <xdr:colOff>1323975</xdr:colOff>
      <xdr:row>39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904874</xdr:colOff>
      <xdr:row>49</xdr:row>
      <xdr:rowOff>28575</xdr:rowOff>
    </xdr:from>
    <xdr:to>
      <xdr:col>6</xdr:col>
      <xdr:colOff>1504949</xdr:colOff>
      <xdr:row>73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chez/SIPEN/Empresa%20-%20OAI/INFORMES%20MENSUALES%20-%20OAI/Consultas%20Trimestral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nsultas"/>
      <sheetName val="Trimestre 1"/>
      <sheetName val="Trimestre 2"/>
      <sheetName val="Trimestre III"/>
      <sheetName val="Trimestre IV"/>
      <sheetName val="Hoja1"/>
    </sheetNames>
    <sheetDataSet>
      <sheetData sheetId="0"/>
      <sheetData sheetId="1"/>
      <sheetData sheetId="2">
        <row r="16">
          <cell r="C16" t="str">
            <v>Visitas presenciales</v>
          </cell>
          <cell r="D16" t="str">
            <v xml:space="preserve"> Consultas vía Telefónica </v>
          </cell>
          <cell r="E16" t="str">
            <v xml:space="preserve"> Página WEB / Servicios en Línea Portal Web y el 
Link de Consultas  / Depto. Correspondencia</v>
          </cell>
          <cell r="F16" t="str">
            <v>Consultas por  Acceso a Información Pública</v>
          </cell>
          <cell r="G16" t="str">
            <v>Info@sipen</v>
          </cell>
          <cell r="H16" t="str">
            <v>Línea  Gubernamental -OPTIC  del 311</v>
          </cell>
        </row>
        <row r="17">
          <cell r="C17">
            <v>68</v>
          </cell>
          <cell r="D17">
            <v>570</v>
          </cell>
          <cell r="E17">
            <v>232</v>
          </cell>
          <cell r="F17">
            <v>7</v>
          </cell>
          <cell r="G17">
            <v>278</v>
          </cell>
          <cell r="H17">
            <v>0</v>
          </cell>
        </row>
        <row r="56">
          <cell r="E56">
            <v>660</v>
          </cell>
        </row>
        <row r="57">
          <cell r="E57">
            <v>495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ipen" TargetMode="External"/><Relationship Id="rId1" Type="http://schemas.openxmlformats.org/officeDocument/2006/relationships/hyperlink" Target="mailto:Info@sip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60" zoomScaleNormal="100" workbookViewId="0">
      <selection activeCell="R14" sqref="R14"/>
    </sheetView>
  </sheetViews>
  <sheetFormatPr baseColWidth="10" defaultRowHeight="15" x14ac:dyDescent="0.25"/>
  <cols>
    <col min="2" max="2" width="13" customWidth="1"/>
    <col min="3" max="3" width="11.42578125" customWidth="1"/>
    <col min="4" max="4" width="15.7109375" customWidth="1"/>
    <col min="5" max="5" width="14.7109375" customWidth="1"/>
    <col min="6" max="6" width="11.42578125" customWidth="1"/>
    <col min="7" max="7" width="16.28515625" customWidth="1"/>
    <col min="8" max="8" width="28.42578125" customWidth="1"/>
    <col min="9" max="9" width="27.140625" customWidth="1"/>
  </cols>
  <sheetData>
    <row r="1" spans="1:10" ht="26.2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5"/>
      <c r="J1" s="5"/>
    </row>
    <row r="2" spans="1:10" ht="15" customHeight="1" x14ac:dyDescent="0.25">
      <c r="A2" s="40"/>
      <c r="B2" s="40"/>
      <c r="C2" s="40"/>
      <c r="D2" s="40"/>
      <c r="E2" s="40"/>
      <c r="F2" s="40"/>
      <c r="G2" s="40"/>
      <c r="H2" s="40"/>
      <c r="I2" s="5"/>
      <c r="J2" s="5"/>
    </row>
    <row r="3" spans="1:10" ht="19.5" customHeight="1" x14ac:dyDescent="0.25">
      <c r="A3" s="40"/>
      <c r="B3" s="40"/>
      <c r="C3" s="40"/>
      <c r="D3" s="40"/>
      <c r="E3" s="40"/>
      <c r="F3" s="40"/>
      <c r="G3" s="40"/>
      <c r="H3" s="40"/>
      <c r="I3" s="5"/>
      <c r="J3" s="5"/>
    </row>
    <row r="4" spans="1:10" ht="15.75" customHeight="1" thickBot="1" x14ac:dyDescent="0.3">
      <c r="A4" s="41"/>
      <c r="B4" s="41"/>
      <c r="C4" s="41"/>
      <c r="D4" s="41"/>
      <c r="E4" s="41"/>
      <c r="F4" s="41"/>
      <c r="G4" s="41"/>
      <c r="H4" s="41"/>
      <c r="I4" s="5"/>
    </row>
    <row r="5" spans="1:10" ht="142.5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2" t="s">
        <v>7</v>
      </c>
      <c r="H5" s="4" t="s">
        <v>8</v>
      </c>
      <c r="I5" s="5"/>
    </row>
    <row r="6" spans="1:10" ht="15.75" x14ac:dyDescent="0.25">
      <c r="A6" s="6" t="s">
        <v>9</v>
      </c>
      <c r="B6" s="7">
        <v>26</v>
      </c>
      <c r="C6" s="7">
        <v>236</v>
      </c>
      <c r="D6" s="8">
        <v>71</v>
      </c>
      <c r="E6" s="8">
        <v>3</v>
      </c>
      <c r="F6" s="7">
        <v>108</v>
      </c>
      <c r="G6" s="7">
        <v>0</v>
      </c>
      <c r="H6" s="7">
        <f>+G6+F6+E6+D6+C6+B6</f>
        <v>444</v>
      </c>
      <c r="I6" s="9"/>
    </row>
    <row r="7" spans="1:10" ht="15.75" x14ac:dyDescent="0.25">
      <c r="A7" s="10" t="s">
        <v>10</v>
      </c>
      <c r="B7" s="7">
        <v>32</v>
      </c>
      <c r="C7" s="7">
        <v>230</v>
      </c>
      <c r="D7" s="8">
        <v>68</v>
      </c>
      <c r="E7" s="8">
        <v>2</v>
      </c>
      <c r="F7" s="7">
        <v>98</v>
      </c>
      <c r="G7" s="7">
        <v>0</v>
      </c>
      <c r="H7" s="11">
        <f t="shared" ref="H7:H8" si="0">+G7+F7+E7+D7+C7+B7</f>
        <v>430</v>
      </c>
      <c r="I7" s="9"/>
    </row>
    <row r="8" spans="1:10" ht="16.5" thickBot="1" x14ac:dyDescent="0.3">
      <c r="A8" s="12" t="s">
        <v>11</v>
      </c>
      <c r="B8" s="7">
        <v>10</v>
      </c>
      <c r="C8" s="7">
        <v>104</v>
      </c>
      <c r="D8" s="8">
        <v>93</v>
      </c>
      <c r="E8" s="8">
        <v>2</v>
      </c>
      <c r="F8" s="7">
        <v>72</v>
      </c>
      <c r="G8" s="7">
        <v>0</v>
      </c>
      <c r="H8" s="7">
        <f t="shared" si="0"/>
        <v>281</v>
      </c>
      <c r="I8" s="9"/>
    </row>
    <row r="9" spans="1:10" ht="19.5" thickBot="1" x14ac:dyDescent="0.3">
      <c r="A9" s="13" t="s">
        <v>12</v>
      </c>
      <c r="B9" s="14">
        <f t="shared" ref="B9:G9" si="1">SUM(B6:B8)</f>
        <v>68</v>
      </c>
      <c r="C9" s="14">
        <f t="shared" si="1"/>
        <v>570</v>
      </c>
      <c r="D9" s="14">
        <f t="shared" si="1"/>
        <v>232</v>
      </c>
      <c r="E9" s="14">
        <f t="shared" si="1"/>
        <v>7</v>
      </c>
      <c r="F9" s="14">
        <f t="shared" si="1"/>
        <v>278</v>
      </c>
      <c r="G9" s="14">
        <f t="shared" si="1"/>
        <v>0</v>
      </c>
      <c r="H9" s="15">
        <f>SUM(H6:H8)</f>
        <v>1155</v>
      </c>
      <c r="I9" s="16"/>
    </row>
    <row r="11" spans="1:10" ht="15.75" thickBot="1" x14ac:dyDescent="0.3"/>
    <row r="12" spans="1:10" ht="19.5" thickBot="1" x14ac:dyDescent="0.3">
      <c r="A12" s="42" t="s">
        <v>0</v>
      </c>
      <c r="B12" s="43"/>
      <c r="C12" s="43"/>
      <c r="D12" s="43"/>
      <c r="E12" s="43"/>
      <c r="F12" s="43"/>
      <c r="G12" s="43"/>
      <c r="H12" s="44"/>
    </row>
    <row r="13" spans="1:10" ht="15.75" thickBot="1" x14ac:dyDescent="0.3">
      <c r="A13" s="45"/>
      <c r="B13" s="46"/>
      <c r="C13" s="46"/>
      <c r="D13" s="46"/>
      <c r="E13" s="46"/>
      <c r="F13" s="46"/>
      <c r="G13" s="46"/>
      <c r="H13" s="46"/>
    </row>
    <row r="14" spans="1:10" ht="142.5" thickBot="1" x14ac:dyDescent="0.3">
      <c r="A14" s="35" t="s">
        <v>13</v>
      </c>
      <c r="B14" s="17" t="s">
        <v>2</v>
      </c>
      <c r="C14" s="18" t="s">
        <v>3</v>
      </c>
      <c r="D14" s="19" t="s">
        <v>4</v>
      </c>
      <c r="E14" s="18" t="s">
        <v>14</v>
      </c>
      <c r="F14" s="20" t="s">
        <v>6</v>
      </c>
      <c r="G14" s="18" t="s">
        <v>7</v>
      </c>
      <c r="H14" s="21" t="s">
        <v>8</v>
      </c>
    </row>
    <row r="15" spans="1:10" ht="16.5" thickBot="1" x14ac:dyDescent="0.3">
      <c r="A15" s="36"/>
      <c r="B15" s="22">
        <f t="shared" ref="B15:G15" si="2">+B9</f>
        <v>68</v>
      </c>
      <c r="C15" s="23">
        <f>+C9</f>
        <v>570</v>
      </c>
      <c r="D15" s="24">
        <f t="shared" si="2"/>
        <v>232</v>
      </c>
      <c r="E15" s="24">
        <f>+E9</f>
        <v>7</v>
      </c>
      <c r="F15" s="24">
        <f t="shared" si="2"/>
        <v>278</v>
      </c>
      <c r="G15" s="24">
        <f t="shared" si="2"/>
        <v>0</v>
      </c>
      <c r="H15" s="25">
        <f>+H9</f>
        <v>1155</v>
      </c>
    </row>
    <row r="16" spans="1:10" x14ac:dyDescent="0.25">
      <c r="A16" s="26"/>
    </row>
    <row r="42" spans="4:8" ht="15.75" thickBot="1" x14ac:dyDescent="0.3"/>
    <row r="43" spans="4:8" ht="19.5" thickBot="1" x14ac:dyDescent="0.3">
      <c r="D43" s="37" t="s">
        <v>15</v>
      </c>
      <c r="E43" s="38"/>
      <c r="F43" s="38"/>
      <c r="G43" s="38"/>
      <c r="H43" s="39"/>
    </row>
    <row r="44" spans="4:8" x14ac:dyDescent="0.25">
      <c r="D44" s="27" t="s">
        <v>16</v>
      </c>
      <c r="E44" s="28" t="s">
        <v>9</v>
      </c>
      <c r="F44" s="28" t="s">
        <v>17</v>
      </c>
      <c r="G44" s="28" t="s">
        <v>18</v>
      </c>
      <c r="H44" s="29" t="s">
        <v>19</v>
      </c>
    </row>
    <row r="45" spans="4:8" x14ac:dyDescent="0.25">
      <c r="D45" s="30" t="s">
        <v>20</v>
      </c>
      <c r="E45" s="31">
        <f>31+68+1+146</f>
        <v>246</v>
      </c>
      <c r="F45" s="31">
        <f>40+59+1+152</f>
        <v>252</v>
      </c>
      <c r="G45" s="31">
        <f>49+33+2+78</f>
        <v>162</v>
      </c>
      <c r="H45" s="30">
        <f>+G45+F45+E45</f>
        <v>660</v>
      </c>
    </row>
    <row r="46" spans="4:8" x14ac:dyDescent="0.25">
      <c r="D46" s="32" t="s">
        <v>21</v>
      </c>
      <c r="E46" s="31">
        <f>40+40+2+116</f>
        <v>198</v>
      </c>
      <c r="F46" s="31">
        <f>28+39+110</f>
        <v>177</v>
      </c>
      <c r="G46" s="31">
        <f>44+39+36+1</f>
        <v>120</v>
      </c>
      <c r="H46" s="32">
        <f>+G46+F46+E46</f>
        <v>495</v>
      </c>
    </row>
    <row r="47" spans="4:8" x14ac:dyDescent="0.25">
      <c r="D47" s="33" t="s">
        <v>22</v>
      </c>
      <c r="E47" s="34">
        <f>SUM(E45:E46)</f>
        <v>444</v>
      </c>
      <c r="F47" s="34">
        <f>SUM(F45:F46)</f>
        <v>429</v>
      </c>
      <c r="G47" s="34">
        <f>SUM(G45:G46)</f>
        <v>282</v>
      </c>
      <c r="H47" s="34">
        <f>+G47+F47+E47</f>
        <v>1155</v>
      </c>
    </row>
    <row r="54" spans="4:4" x14ac:dyDescent="0.25">
      <c r="D54" s="30">
        <f>+H45</f>
        <v>660</v>
      </c>
    </row>
    <row r="55" spans="4:4" x14ac:dyDescent="0.25">
      <c r="D55" s="32">
        <f>+H46</f>
        <v>495</v>
      </c>
    </row>
  </sheetData>
  <mergeCells count="5">
    <mergeCell ref="A14:A15"/>
    <mergeCell ref="D43:H43"/>
    <mergeCell ref="A1:H4"/>
    <mergeCell ref="A12:H12"/>
    <mergeCell ref="A13:H13"/>
  </mergeCells>
  <hyperlinks>
    <hyperlink ref="F5" r:id="rId1"/>
    <hyperlink ref="F14" r:id="rId2"/>
  </hyperlinks>
  <pageMargins left="0.7" right="0.7" top="0.75" bottom="0.75" header="0.3" footer="0.3"/>
  <pageSetup paperSize="9" scale="54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</dc:creator>
  <cp:lastModifiedBy>asanchez</cp:lastModifiedBy>
  <dcterms:created xsi:type="dcterms:W3CDTF">2022-02-21T12:41:03Z</dcterms:created>
  <dcterms:modified xsi:type="dcterms:W3CDTF">2022-02-21T12:50:55Z</dcterms:modified>
</cp:coreProperties>
</file>