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Julio/"/>
    </mc:Choice>
  </mc:AlternateContent>
  <xr:revisionPtr revIDLastSave="3" documentId="8_{6990BE89-1442-4C12-968B-C2E7B744914B}" xr6:coauthVersionLast="47" xr6:coauthVersionMax="47" xr10:uidLastSave="{D700C378-0DBA-43F2-B424-99B8912B22B1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2" l="1"/>
  <c r="P28" i="2"/>
  <c r="P23" i="2"/>
  <c r="P14" i="2"/>
  <c r="P13" i="2"/>
  <c r="P11" i="2"/>
  <c r="C34" i="2"/>
  <c r="P91" i="2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5" i="2"/>
  <c r="P24" i="2"/>
  <c r="P22" i="2"/>
  <c r="P21" i="2"/>
  <c r="P20" i="2"/>
  <c r="P19" i="2"/>
  <c r="P18" i="2"/>
  <c r="P17" i="2"/>
  <c r="P12" i="2"/>
  <c r="P10" i="2"/>
  <c r="B26" i="2"/>
  <c r="D65" i="2" l="1"/>
  <c r="P75" i="2"/>
  <c r="O71" i="2"/>
  <c r="N71" i="2"/>
  <c r="M71" i="2"/>
  <c r="L71" i="2"/>
  <c r="K71" i="2"/>
  <c r="I71" i="2"/>
  <c r="H71" i="2"/>
  <c r="G71" i="2"/>
  <c r="E71" i="2"/>
  <c r="D71" i="2"/>
  <c r="B71" i="2"/>
  <c r="O65" i="2"/>
  <c r="N65" i="2"/>
  <c r="P71" i="2" l="1"/>
  <c r="C71" i="2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E15" i="2"/>
  <c r="E37" i="2"/>
  <c r="E26" i="2"/>
  <c r="D26" i="2"/>
  <c r="C15" i="2"/>
  <c r="P80" i="2"/>
  <c r="P85" i="2"/>
  <c r="P89" i="2"/>
  <c r="C65" i="2"/>
  <c r="C37" i="2"/>
  <c r="C26" i="2"/>
  <c r="K26" i="2"/>
  <c r="H92" i="2" l="1"/>
  <c r="G92" i="2"/>
  <c r="C92" i="2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<sst xmlns="http://schemas.openxmlformats.org/spreadsheetml/2006/main" count="128" uniqueCount="118">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</sst>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" bestFit="1" customWidth="1"/>
    <col min="6" max="6" width="17.42578125" customWidth="1"/>
    <col min="7" max="8" width="17.85546875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>
        <v>23375467.960000001</v>
      </c>
      <c r="F10" s="10">
        <v>23740254.510000002</v>
      </c>
      <c r="G10" s="38">
        <v>24232217.129999999</v>
      </c>
      <c r="H10" s="39">
        <v>24121268.489999998</v>
      </c>
      <c r="I10" s="10">
        <v>23980476.510000002</v>
      </c>
      <c r="J10" s="10">
        <v>25014368.489999998</v>
      </c>
      <c r="K10" s="10"/>
      <c r="L10" s="55"/>
      <c r="M10" s="10"/>
      <c r="N10" s="10"/>
      <c r="O10" s="10"/>
      <c r="P10" s="10">
        <f>SUM(D10:O10)</f>
        <v>169586213.55000001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>
        <v>3922220.6</v>
      </c>
      <c r="F11" s="10">
        <v>4301811.01</v>
      </c>
      <c r="G11" s="39">
        <v>4033392.96</v>
      </c>
      <c r="H11" s="39">
        <v>3655176.57</v>
      </c>
      <c r="I11" s="10">
        <v>3737366.16</v>
      </c>
      <c r="J11" s="10">
        <v>3907882.8</v>
      </c>
      <c r="K11" s="10"/>
      <c r="L11" s="10"/>
      <c r="M11" s="10"/>
      <c r="N11" s="10"/>
      <c r="O11" s="10"/>
      <c r="P11" s="10">
        <f t="shared" ref="P11:P14" si="0">SUM(D11:O11)</f>
        <v>28720279.550000001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>
        <v>49395.15</v>
      </c>
      <c r="H12" s="39">
        <v>93000</v>
      </c>
      <c r="I12" s="10">
        <v>42000</v>
      </c>
      <c r="J12" s="10">
        <v>84000</v>
      </c>
      <c r="K12" s="10"/>
      <c r="L12" s="10"/>
      <c r="M12" s="10"/>
      <c r="N12" s="10"/>
      <c r="O12" s="10"/>
      <c r="P12" s="10">
        <f t="shared" si="0"/>
        <v>740698.43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>
        <v>9315123.9800000004</v>
      </c>
      <c r="H13" s="39">
        <v>9238751.4399999995</v>
      </c>
      <c r="I13" s="10">
        <v>9213018.5</v>
      </c>
      <c r="J13" s="10">
        <v>6682310.9800000004</v>
      </c>
      <c r="K13" s="10"/>
      <c r="L13" s="10"/>
      <c r="M13" s="10"/>
      <c r="N13" s="10"/>
      <c r="O13" s="10"/>
      <c r="P13" s="10">
        <f t="shared" si="0"/>
        <v>84845688.329999998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>
        <v>2836268.7</v>
      </c>
      <c r="H14" s="39">
        <v>2804153.87</v>
      </c>
      <c r="I14" s="10">
        <v>2794271.06</v>
      </c>
      <c r="J14" s="10">
        <v>2850530.9899999998</v>
      </c>
      <c r="K14" s="10"/>
      <c r="L14" s="10"/>
      <c r="M14" s="10"/>
      <c r="N14" s="10"/>
      <c r="O14" s="10"/>
      <c r="P14" s="10">
        <f t="shared" si="0"/>
        <v>19497973.650000002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42227018.810000002</v>
      </c>
      <c r="E15" s="14">
        <f t="shared" si="1"/>
        <v>62207985.38000001</v>
      </c>
      <c r="F15" s="14">
        <f t="shared" si="1"/>
        <v>40270875.539999999</v>
      </c>
      <c r="G15" s="40">
        <f t="shared" si="1"/>
        <v>40466397.920000002</v>
      </c>
      <c r="H15" s="40">
        <f t="shared" si="1"/>
        <v>39912350.369999997</v>
      </c>
      <c r="I15" s="14">
        <f t="shared" si="1"/>
        <v>39767132.230000004</v>
      </c>
      <c r="J15" s="14">
        <f t="shared" ref="J15:O15" si="2">SUM(J10:J14)</f>
        <v>38539093.259999998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303390853.51000005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>
        <v>760700.91</v>
      </c>
      <c r="H17" s="39">
        <v>1077371.01</v>
      </c>
      <c r="I17" s="10">
        <v>979526.67</v>
      </c>
      <c r="J17" s="10">
        <v>962694.16</v>
      </c>
      <c r="K17" s="10"/>
      <c r="L17" s="55"/>
      <c r="M17" s="10"/>
      <c r="N17" s="10"/>
      <c r="O17" s="10"/>
      <c r="P17" s="10">
        <f t="shared" ref="P17:P25" si="3">SUM(D17:O17)</f>
        <v>5767840.2000000002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>
        <v>455543.62</v>
      </c>
      <c r="H18" s="39">
        <v>481537.1</v>
      </c>
      <c r="I18" s="10">
        <v>1701142.9</v>
      </c>
      <c r="J18" s="10">
        <v>1608683.31</v>
      </c>
      <c r="K18" s="10"/>
      <c r="L18" s="10"/>
      <c r="M18" s="10"/>
      <c r="N18" s="10"/>
      <c r="O18" s="10"/>
      <c r="P18" s="10">
        <f t="shared" si="3"/>
        <v>6064993.6699999999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>
        <v>13000</v>
      </c>
      <c r="H19" s="39">
        <v>3000</v>
      </c>
      <c r="I19" s="10">
        <v>34400</v>
      </c>
      <c r="J19" s="10">
        <v>143400</v>
      </c>
      <c r="K19" s="10"/>
      <c r="L19" s="10"/>
      <c r="M19" s="10"/>
      <c r="N19" s="10"/>
      <c r="O19" s="10"/>
      <c r="P19" s="10">
        <f t="shared" si="3"/>
        <v>732325.7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>
        <v>113988.1</v>
      </c>
      <c r="H20" s="39">
        <v>0</v>
      </c>
      <c r="I20" s="10">
        <v>91845</v>
      </c>
      <c r="J20" s="10">
        <v>173320.01</v>
      </c>
      <c r="K20" s="10"/>
      <c r="L20" s="10"/>
      <c r="M20" s="10"/>
      <c r="N20" s="10"/>
      <c r="O20" s="10"/>
      <c r="P20" s="10">
        <f t="shared" si="3"/>
        <v>595942.80000000005</v>
      </c>
    </row>
    <row r="21" spans="1:16" x14ac:dyDescent="0.25">
      <c r="A21" s="9" t="s">
        <v>12</v>
      </c>
      <c r="B21" s="10">
        <v>14508000</v>
      </c>
      <c r="C21" s="10">
        <v>15210400</v>
      </c>
      <c r="D21" s="12">
        <v>724506.78</v>
      </c>
      <c r="E21" s="12">
        <v>1765104.05</v>
      </c>
      <c r="F21" s="10">
        <v>901142.16</v>
      </c>
      <c r="G21" s="39">
        <v>1135987.98</v>
      </c>
      <c r="H21" s="39">
        <v>3819360.64</v>
      </c>
      <c r="I21" s="10">
        <v>283474.34000000003</v>
      </c>
      <c r="J21" s="10">
        <v>256320.26</v>
      </c>
      <c r="K21" s="10"/>
      <c r="L21" s="10"/>
      <c r="M21" s="10"/>
      <c r="N21" s="10"/>
      <c r="O21" s="10"/>
      <c r="P21" s="10">
        <f t="shared" si="3"/>
        <v>8885896.2100000009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>
        <v>1221893.72</v>
      </c>
      <c r="H22" s="39">
        <v>1523460.71</v>
      </c>
      <c r="I22" s="10">
        <v>1278400.3</v>
      </c>
      <c r="J22" s="10">
        <v>1272991.92</v>
      </c>
      <c r="K22" s="10"/>
      <c r="L22" s="10"/>
      <c r="M22" s="10"/>
      <c r="N22" s="10"/>
      <c r="O22" s="10"/>
      <c r="P22" s="10">
        <f t="shared" si="3"/>
        <v>8915023.5899999999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>
        <v>35577</v>
      </c>
      <c r="H23" s="39">
        <v>14160</v>
      </c>
      <c r="I23" s="10">
        <v>30060.5</v>
      </c>
      <c r="J23" s="10">
        <v>1700639.8599999999</v>
      </c>
      <c r="K23" s="10"/>
      <c r="L23" s="10"/>
      <c r="M23" s="10"/>
      <c r="N23" s="10"/>
      <c r="O23" s="10"/>
      <c r="P23" s="10">
        <f t="shared" si="3"/>
        <v>2225388.62</v>
      </c>
    </row>
    <row r="24" spans="1:16" x14ac:dyDescent="0.25">
      <c r="A24" s="9" t="s">
        <v>15</v>
      </c>
      <c r="B24" s="10">
        <v>59188200</v>
      </c>
      <c r="C24" s="10">
        <v>85748200</v>
      </c>
      <c r="D24" s="12">
        <v>3291579.1100000003</v>
      </c>
      <c r="E24" s="12">
        <v>4131827.89</v>
      </c>
      <c r="F24" s="10">
        <v>4356215.97</v>
      </c>
      <c r="G24" s="39">
        <v>3348576.65</v>
      </c>
      <c r="H24" s="39">
        <v>2760466.71</v>
      </c>
      <c r="I24" s="10">
        <v>1930400.12</v>
      </c>
      <c r="J24" s="10">
        <v>5713875.3700000001</v>
      </c>
      <c r="K24" s="10"/>
      <c r="L24" s="55"/>
      <c r="M24" s="10"/>
      <c r="N24" s="10"/>
      <c r="O24" s="10"/>
      <c r="P24" s="10">
        <f t="shared" si="3"/>
        <v>25532941.82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>
        <v>0</v>
      </c>
      <c r="H25" s="39">
        <v>0</v>
      </c>
      <c r="I25" s="10">
        <v>66003.3</v>
      </c>
      <c r="J25" s="10">
        <v>70687.899999999994</v>
      </c>
      <c r="K25" s="10"/>
      <c r="L25" s="10"/>
      <c r="M25" s="10"/>
      <c r="N25" s="10"/>
      <c r="O25" s="10"/>
      <c r="P25" s="10">
        <f t="shared" si="3"/>
        <v>1343308.2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150236600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8202319.4899999993</v>
      </c>
      <c r="G26" s="40">
        <f>SUM(G17:G25)</f>
        <v>7085267.9800000004</v>
      </c>
      <c r="H26" s="40">
        <f>SUM(H17:H25)</f>
        <v>9679356.1699999999</v>
      </c>
      <c r="I26" s="14">
        <f t="shared" ref="I26:O26" si="4">SUM(I17:I25)</f>
        <v>6395253.1299999999</v>
      </c>
      <c r="J26" s="14">
        <f t="shared" si="4"/>
        <v>11902612.790000001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60063660.810000002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>
        <v>44405.599999999999</v>
      </c>
      <c r="H28" s="39">
        <v>877242</v>
      </c>
      <c r="I28" s="10">
        <v>38920.800000000003</v>
      </c>
      <c r="J28" s="10">
        <v>63720.76</v>
      </c>
      <c r="K28" s="10"/>
      <c r="L28" s="10"/>
      <c r="M28" s="10"/>
      <c r="N28" s="10"/>
      <c r="O28" s="10"/>
      <c r="P28" s="10">
        <f t="shared" ref="P28:P36" si="5">SUM(D28:O28)</f>
        <v>1346045.46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>
        <v>78879.12</v>
      </c>
      <c r="H29" s="39">
        <v>2139.92</v>
      </c>
      <c r="I29" s="10">
        <v>49762.58</v>
      </c>
      <c r="J29" s="10">
        <v>2207.67</v>
      </c>
      <c r="K29" s="10"/>
      <c r="L29" s="10"/>
      <c r="M29" s="10"/>
      <c r="N29" s="10"/>
      <c r="O29" s="10"/>
      <c r="P29" s="10">
        <f t="shared" si="5"/>
        <v>161256.23000000001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>
        <v>112775.03999999999</v>
      </c>
      <c r="H30" s="39">
        <v>163159.97</v>
      </c>
      <c r="I30" s="10">
        <v>91151.5</v>
      </c>
      <c r="J30" s="10">
        <v>153656.87</v>
      </c>
      <c r="K30" s="10"/>
      <c r="L30" s="10"/>
      <c r="M30" s="10"/>
      <c r="N30" s="10"/>
      <c r="O30" s="10"/>
      <c r="P30" s="10">
        <f t="shared" si="5"/>
        <v>981694.64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>
        <v>3058.49</v>
      </c>
      <c r="H31" s="39">
        <v>9966.3799999999992</v>
      </c>
      <c r="I31" s="10">
        <v>944</v>
      </c>
      <c r="J31" s="10">
        <v>-6018</v>
      </c>
      <c r="K31" s="10"/>
      <c r="L31" s="10"/>
      <c r="M31" s="10"/>
      <c r="N31" s="10"/>
      <c r="O31" s="10"/>
      <c r="P31" s="10">
        <f t="shared" si="5"/>
        <v>11545.199999999997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>
        <v>3199.12</v>
      </c>
      <c r="H32" s="39">
        <v>4343.12</v>
      </c>
      <c r="I32" s="10">
        <v>3894.12</v>
      </c>
      <c r="J32" s="10">
        <v>2094.56</v>
      </c>
      <c r="K32" s="10"/>
      <c r="L32" s="10"/>
      <c r="M32" s="10"/>
      <c r="N32" s="10"/>
      <c r="O32" s="10"/>
      <c r="P32" s="10">
        <f t="shared" si="5"/>
        <v>27464.48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>
        <v>0</v>
      </c>
      <c r="H33" s="39">
        <v>0</v>
      </c>
      <c r="I33" s="10">
        <v>600</v>
      </c>
      <c r="J33" s="10">
        <v>128</v>
      </c>
      <c r="K33" s="10"/>
      <c r="L33" s="10"/>
      <c r="M33" s="10"/>
      <c r="N33" s="10"/>
      <c r="O33" s="10"/>
      <c r="P33" s="10">
        <f t="shared" si="5"/>
        <v>5981</v>
      </c>
    </row>
    <row r="34" spans="1:16" x14ac:dyDescent="0.25">
      <c r="A34" s="9" t="s">
        <v>24</v>
      </c>
      <c r="B34" s="10">
        <v>7512000</v>
      </c>
      <c r="C34" s="10">
        <f>7512000+1000000</f>
        <v>8512000</v>
      </c>
      <c r="D34" s="12">
        <v>893382.8</v>
      </c>
      <c r="E34" s="12">
        <v>701778</v>
      </c>
      <c r="F34" s="10">
        <v>530960</v>
      </c>
      <c r="G34" s="39">
        <v>778313.8</v>
      </c>
      <c r="H34" s="39">
        <v>529830</v>
      </c>
      <c r="I34" s="10">
        <v>529830</v>
      </c>
      <c r="J34" s="10">
        <v>958190</v>
      </c>
      <c r="K34" s="10"/>
      <c r="L34" s="10"/>
      <c r="M34" s="10"/>
      <c r="N34" s="10"/>
      <c r="O34" s="10"/>
      <c r="P34" s="10">
        <f t="shared" si="5"/>
        <v>4922284.5999999996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>
        <v>0</v>
      </c>
      <c r="H35" s="39">
        <v>0</v>
      </c>
      <c r="I35" s="10">
        <v>0</v>
      </c>
      <c r="J35" s="10">
        <v>0</v>
      </c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>
        <v>264794.69</v>
      </c>
      <c r="H36" s="39">
        <v>232382.84</v>
      </c>
      <c r="I36" s="10">
        <v>97767.05</v>
      </c>
      <c r="J36" s="10">
        <v>56676.6</v>
      </c>
      <c r="K36" s="10"/>
      <c r="L36" s="10"/>
      <c r="M36" s="10"/>
      <c r="N36" s="10"/>
      <c r="O36" s="10"/>
      <c r="P36" s="10">
        <f t="shared" si="5"/>
        <v>1284742.4800000002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14106400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1285425.8600000001</v>
      </c>
      <c r="H37" s="40">
        <f>SUM(H28:H36)</f>
        <v>1819064.2300000002</v>
      </c>
      <c r="I37" s="14">
        <f t="shared" ref="I37:O37" si="6">SUM(I28:I36)</f>
        <v>812870.05</v>
      </c>
      <c r="J37" s="14">
        <f t="shared" si="6"/>
        <v>1230656.46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8741014.0899999999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>
        <v>132050</v>
      </c>
      <c r="H39" s="39">
        <v>13500</v>
      </c>
      <c r="I39" s="10">
        <v>0</v>
      </c>
      <c r="J39" s="10">
        <v>64700.93</v>
      </c>
      <c r="K39" s="10"/>
      <c r="L39" s="10"/>
      <c r="M39" s="10"/>
      <c r="N39" s="10"/>
      <c r="O39" s="10"/>
      <c r="P39" s="10">
        <f t="shared" ref="P39:P45" si="7">SUM(D39:O39)</f>
        <v>693697.04</v>
      </c>
    </row>
    <row r="40" spans="1:16" x14ac:dyDescent="0.25">
      <c r="A40" s="9" t="s">
        <v>29</v>
      </c>
      <c r="B40" s="10">
        <v>0</v>
      </c>
      <c r="C40" s="10">
        <v>1000000</v>
      </c>
      <c r="D40" s="12">
        <v>0</v>
      </c>
      <c r="E40" s="12">
        <v>0</v>
      </c>
      <c r="F40" s="10">
        <v>0</v>
      </c>
      <c r="G40" s="39">
        <v>0</v>
      </c>
      <c r="H40" s="39">
        <v>0</v>
      </c>
      <c r="I40" s="10">
        <v>1000000</v>
      </c>
      <c r="J40" s="10">
        <v>0</v>
      </c>
      <c r="K40" s="10"/>
      <c r="L40" s="10"/>
      <c r="M40" s="10"/>
      <c r="N40" s="10"/>
      <c r="O40" s="10"/>
      <c r="P40" s="10">
        <f t="shared" si="7"/>
        <v>1000000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>
        <v>0</v>
      </c>
      <c r="H41" s="39">
        <v>0</v>
      </c>
      <c r="I41" s="10">
        <v>0</v>
      </c>
      <c r="J41" s="10">
        <v>0</v>
      </c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>
        <v>0</v>
      </c>
      <c r="H42" s="39">
        <v>0</v>
      </c>
      <c r="I42" s="10">
        <v>0</v>
      </c>
      <c r="J42" s="10">
        <v>0</v>
      </c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>
        <v>0</v>
      </c>
      <c r="H43" s="39">
        <v>0</v>
      </c>
      <c r="I43" s="10">
        <v>0</v>
      </c>
      <c r="J43" s="10">
        <v>0</v>
      </c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>
        <v>185205.75</v>
      </c>
      <c r="H44" s="39">
        <v>185205.75</v>
      </c>
      <c r="I44" s="10">
        <v>637965.75</v>
      </c>
      <c r="J44" s="10">
        <v>260665.75</v>
      </c>
      <c r="K44" s="10"/>
      <c r="L44" s="10"/>
      <c r="M44" s="10"/>
      <c r="N44" s="10"/>
      <c r="O44" s="10"/>
      <c r="P44" s="10">
        <f t="shared" si="7"/>
        <v>1824660.25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0">
        <v>0</v>
      </c>
      <c r="G45" s="39">
        <v>0</v>
      </c>
      <c r="H45" s="39">
        <v>0</v>
      </c>
      <c r="I45" s="14">
        <v>0</v>
      </c>
      <c r="J45" s="14">
        <v>0</v>
      </c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4696000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317255.75</v>
      </c>
      <c r="H46" s="40">
        <f>+SUM(H39:H45)</f>
        <v>198705.75</v>
      </c>
      <c r="I46" s="14">
        <f t="shared" si="8"/>
        <v>1637965.75</v>
      </c>
      <c r="J46" s="14">
        <f t="shared" si="8"/>
        <v>325366.68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3518357.2900000005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38">
        <v>0</v>
      </c>
      <c r="I48" s="38">
        <v>0</v>
      </c>
      <c r="J48" s="38">
        <v>0</v>
      </c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38">
        <v>0</v>
      </c>
      <c r="I49" s="38">
        <v>0</v>
      </c>
      <c r="J49" s="38">
        <v>0</v>
      </c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38">
        <v>0</v>
      </c>
      <c r="I50" s="38">
        <v>0</v>
      </c>
      <c r="J50" s="38">
        <v>0</v>
      </c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38">
        <v>0</v>
      </c>
      <c r="I51" s="38">
        <v>0</v>
      </c>
      <c r="J51" s="38">
        <v>0</v>
      </c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38">
        <v>0</v>
      </c>
      <c r="I52" s="38">
        <v>0</v>
      </c>
      <c r="J52" s="38">
        <v>0</v>
      </c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38">
        <v>0</v>
      </c>
      <c r="I53" s="38">
        <v>0</v>
      </c>
      <c r="J53" s="38">
        <v>0</v>
      </c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>
        <v>0</v>
      </c>
      <c r="H56" s="39">
        <v>6523748.1399999997</v>
      </c>
      <c r="I56" s="10">
        <v>0</v>
      </c>
      <c r="J56" s="10">
        <v>0</v>
      </c>
      <c r="K56" s="10"/>
      <c r="L56" s="10"/>
      <c r="M56" s="10"/>
      <c r="N56" s="10"/>
      <c r="O56" s="10"/>
      <c r="P56" s="10">
        <f t="shared" ref="P56:P64" si="11">SUM(D56:O56)</f>
        <v>6559148.1399999997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39">
        <v>0</v>
      </c>
      <c r="H57" s="39">
        <v>242401.5</v>
      </c>
      <c r="I57" s="10">
        <v>0</v>
      </c>
      <c r="J57" s="10">
        <v>0</v>
      </c>
      <c r="K57" s="14"/>
      <c r="L57" s="10"/>
      <c r="M57" s="10"/>
      <c r="N57" s="10"/>
      <c r="O57" s="10"/>
      <c r="P57" s="10">
        <f t="shared" si="11"/>
        <v>242401.5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>
        <v>24756.5</v>
      </c>
      <c r="H58" s="39">
        <v>0</v>
      </c>
      <c r="I58" s="10">
        <v>0</v>
      </c>
      <c r="J58" s="10">
        <v>0</v>
      </c>
      <c r="K58" s="14"/>
      <c r="L58" s="10"/>
      <c r="M58" s="10"/>
      <c r="N58" s="10"/>
      <c r="O58" s="10"/>
      <c r="P58" s="10">
        <f t="shared" si="11"/>
        <v>24756.5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>
        <v>0</v>
      </c>
      <c r="H59" s="39">
        <v>0</v>
      </c>
      <c r="I59" s="10">
        <v>0</v>
      </c>
      <c r="J59" s="10">
        <v>0</v>
      </c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>
        <v>0</v>
      </c>
      <c r="H60" s="39">
        <v>2793850.36</v>
      </c>
      <c r="I60" s="10">
        <v>0</v>
      </c>
      <c r="J60" s="10">
        <v>0</v>
      </c>
      <c r="K60" s="10"/>
      <c r="L60" s="10"/>
      <c r="M60" s="10"/>
      <c r="N60" s="10"/>
      <c r="O60" s="10"/>
      <c r="P60" s="10">
        <f t="shared" si="11"/>
        <v>2793850.36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39">
        <v>0</v>
      </c>
      <c r="H61" s="39">
        <v>0</v>
      </c>
      <c r="I61" s="10">
        <v>0</v>
      </c>
      <c r="J61" s="10">
        <v>0</v>
      </c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39">
        <v>0</v>
      </c>
      <c r="H62" s="39">
        <v>0</v>
      </c>
      <c r="I62" s="10">
        <v>0</v>
      </c>
      <c r="J62" s="10">
        <v>0</v>
      </c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39">
        <v>0</v>
      </c>
      <c r="H63" s="39">
        <v>0</v>
      </c>
      <c r="I63" s="10">
        <v>0</v>
      </c>
      <c r="J63" s="10">
        <v>0</v>
      </c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39">
        <v>0</v>
      </c>
      <c r="H64" s="39">
        <v>0</v>
      </c>
      <c r="I64" s="10">
        <v>0</v>
      </c>
      <c r="J64" s="10">
        <v>0</v>
      </c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24756.5</v>
      </c>
      <c r="H65" s="40">
        <f t="shared" si="12"/>
        <v>9560000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9620156.5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10">
        <v>1755116.32</v>
      </c>
      <c r="H67" s="39">
        <v>9518796.2200000007</v>
      </c>
      <c r="I67" s="39">
        <v>0</v>
      </c>
      <c r="J67" s="10">
        <v>6614359.6500000004</v>
      </c>
      <c r="K67" s="14"/>
      <c r="L67" s="10"/>
      <c r="M67" s="10"/>
      <c r="N67" s="10"/>
      <c r="O67" s="10"/>
      <c r="P67" s="10">
        <f t="shared" ref="P67:P70" si="13">SUM(D67:O67)</f>
        <v>17888272.190000001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38">
        <v>0</v>
      </c>
      <c r="I68" s="38">
        <v>0</v>
      </c>
      <c r="J68" s="12">
        <v>0</v>
      </c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0">
        <v>0</v>
      </c>
      <c r="H69" s="38">
        <v>0</v>
      </c>
      <c r="I69" s="38">
        <v>0</v>
      </c>
      <c r="J69" s="12">
        <v>0</v>
      </c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0">
        <v>0</v>
      </c>
      <c r="H70" s="38">
        <v>0</v>
      </c>
      <c r="I70" s="38">
        <v>0</v>
      </c>
      <c r="J70" s="12">
        <v>0</v>
      </c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1755116.32</v>
      </c>
      <c r="H71" s="14">
        <f t="shared" si="14"/>
        <v>9518796.2200000007</v>
      </c>
      <c r="I71" s="14">
        <f t="shared" si="14"/>
        <v>0</v>
      </c>
      <c r="J71" s="14">
        <f t="shared" si="14"/>
        <v>6614359.6500000004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17888272.190000001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>
        <v>0</v>
      </c>
      <c r="H73" s="38">
        <v>0</v>
      </c>
      <c r="I73" s="38">
        <v>0</v>
      </c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>
        <v>0</v>
      </c>
      <c r="H74" s="38">
        <v>0</v>
      </c>
      <c r="I74" s="38">
        <v>0</v>
      </c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>
        <v>0</v>
      </c>
      <c r="H77" s="38">
        <v>0</v>
      </c>
      <c r="I77" s="38">
        <v>0</v>
      </c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>
        <v>0</v>
      </c>
      <c r="H78" s="38">
        <v>0</v>
      </c>
      <c r="I78" s="38">
        <v>0</v>
      </c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>
        <v>0</v>
      </c>
      <c r="H79" s="38">
        <v>0</v>
      </c>
      <c r="I79" s="38">
        <v>0</v>
      </c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>
        <v>0</v>
      </c>
      <c r="H83" s="38">
        <v>0</v>
      </c>
      <c r="I83" s="38">
        <v>0</v>
      </c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>
        <v>0</v>
      </c>
      <c r="H84" s="38">
        <v>0</v>
      </c>
      <c r="I84" s="38">
        <v>0</v>
      </c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>
        <v>0</v>
      </c>
      <c r="H87" s="38">
        <v>0</v>
      </c>
      <c r="I87" s="38">
        <v>0</v>
      </c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>
        <v>0</v>
      </c>
      <c r="H88" s="38">
        <v>0</v>
      </c>
      <c r="I88" s="38">
        <v>0</v>
      </c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38">
        <v>0</v>
      </c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38">
        <v>0</v>
      </c>
      <c r="H91" s="38">
        <v>0</v>
      </c>
      <c r="I91" s="38">
        <v>0</v>
      </c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832212400</v>
      </c>
      <c r="D92" s="18">
        <f t="shared" si="20"/>
        <v>50773949.939999998</v>
      </c>
      <c r="E92" s="18">
        <f>+SUM(E15+E26+E37+E46+E54+E65+E71+E80+E86+E90)</f>
        <v>73712192.350000009</v>
      </c>
      <c r="F92" s="18">
        <f t="shared" si="20"/>
        <v>49888369.030000001</v>
      </c>
      <c r="G92" s="18">
        <f t="shared" si="20"/>
        <v>50934220.330000006</v>
      </c>
      <c r="H92" s="18">
        <f t="shared" si="20"/>
        <v>70688272.739999995</v>
      </c>
      <c r="I92" s="18">
        <f>+SUM(I15+I26+I37+I46+I54+I65+I71+I80+I86+I90)</f>
        <v>48613221.160000004</v>
      </c>
      <c r="J92" s="18">
        <f t="shared" si="20"/>
        <v>58612088.839999996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403222314.38999999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http://schemas.microsoft.com/office/2006/documentManagement/types"/>
    <ds:schemaRef ds:uri="http://schemas.microsoft.com/office/2006/metadata/properties"/>
    <ds:schemaRef ds:uri="0e13dc4f-122b-4d99-99b9-8e0078ca2828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2025-07-04T15:18:05Z</cp:lastPrinted>
  <dcterms:created xsi:type="dcterms:W3CDTF">2021-07-29T18:58:50Z</dcterms:created>
  <dcterms:modified xsi:type="dcterms:W3CDTF">2025-08-08T19:49:24Z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