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Noviembre 2024/"/>
    </mc:Choice>
  </mc:AlternateContent>
  <xr:revisionPtr revIDLastSave="3" documentId="8_{E2130F2F-6EE8-4C87-B634-84A8CC1AAF68}" xr6:coauthVersionLast="47" xr6:coauthVersionMax="47" xr10:uidLastSave="{F7757463-EFFD-4E0B-89B4-1F0642DB524F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L92" i="2" l="1"/>
  <c r="N92" i="2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<sst xmlns="http://schemas.openxmlformats.org/spreadsheetml/2006/main" count="127" uniqueCount="117">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</sst>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6" width="19.42578125" customWidth="1"/>
  </cols>
  <sheetData>
    <row r="1" spans="1:17" ht="28.5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3.5" customHeight="1" x14ac:dyDescent="0.25">
      <c r="A2" s="65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x14ac:dyDescent="0.25">
      <c r="A3" s="69">
        <v>2024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5.75" customHeight="1" x14ac:dyDescent="0.25">
      <c r="A4" s="65" t="s">
        <v>90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1" t="s">
        <v>75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7" ht="25.5" customHeight="1" x14ac:dyDescent="0.25">
      <c r="A6" s="67" t="s">
        <v>65</v>
      </c>
      <c r="B6" s="68" t="s">
        <v>92</v>
      </c>
      <c r="C6" s="68" t="s">
        <v>91</v>
      </c>
      <c r="D6" s="62" t="s">
        <v>89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7" x14ac:dyDescent="0.25">
      <c r="A7" s="67"/>
      <c r="B7" s="68"/>
      <c r="C7" s="68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>
        <v>25969117.419999998</v>
      </c>
      <c r="L10" s="57">
        <v>24291505.799999997</v>
      </c>
      <c r="M10" s="10">
        <v>23178679.349999998</v>
      </c>
      <c r="N10" s="10">
        <v>26841811.770000003</v>
      </c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>
        <v>3566736.51</v>
      </c>
      <c r="N11" s="10">
        <v>4241986.92</v>
      </c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>
        <v>47003</v>
      </c>
      <c r="L12" s="10">
        <v>151250</v>
      </c>
      <c r="M12" s="10">
        <v>188150</v>
      </c>
      <c r="N12" s="10">
        <v>78000</v>
      </c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>
        <v>3321000.32</v>
      </c>
      <c r="N13" s="10">
        <v>1265000</v>
      </c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>
        <v>2702328.66</v>
      </c>
      <c r="N14" s="10">
        <v>2741737.93</v>
      </c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55115765.800000004</v>
      </c>
      <c r="K15" s="14">
        <f t="shared" si="0"/>
        <v>59575225.990000002</v>
      </c>
      <c r="L15" s="14">
        <f t="shared" si="0"/>
        <v>34521564.789999992</v>
      </c>
      <c r="M15" s="14">
        <f t="shared" si="0"/>
        <v>32956894.84</v>
      </c>
      <c r="N15" s="14">
        <f t="shared" si="0"/>
        <v>35168536.620000005</v>
      </c>
      <c r="O15" s="14">
        <f t="shared" si="0"/>
        <v>0</v>
      </c>
      <c r="P15" s="14">
        <f>+SUM(D15:O15)</f>
        <v>427319102.96999997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>
        <v>833114.88</v>
      </c>
      <c r="L17" s="57">
        <v>855897.59999999998</v>
      </c>
      <c r="M17" s="10">
        <v>837737.92</v>
      </c>
      <c r="N17" s="10">
        <v>788426.53</v>
      </c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>
        <v>640000</v>
      </c>
      <c r="N18" s="10">
        <v>1344581.54</v>
      </c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>
        <v>331280.84999999998</v>
      </c>
      <c r="N19" s="10">
        <v>234009.15</v>
      </c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>
        <v>241754.21</v>
      </c>
      <c r="N20" s="10">
        <v>115168.88</v>
      </c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>
        <v>1213697.1500000001</v>
      </c>
      <c r="N21" s="10">
        <v>7904189.0800000001</v>
      </c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>
        <v>963735.82</v>
      </c>
      <c r="L22" s="10">
        <v>1080811.2</v>
      </c>
      <c r="M22" s="10">
        <v>851346.18</v>
      </c>
      <c r="N22" s="10">
        <v>1092921.03</v>
      </c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>
        <v>174613.48</v>
      </c>
      <c r="N23" s="10">
        <v>1192684.01</v>
      </c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>
        <v>2493811.48</v>
      </c>
      <c r="L24" s="57">
        <v>2621588.46</v>
      </c>
      <c r="M24" s="10">
        <v>5355397.84</v>
      </c>
      <c r="N24" s="10">
        <v>4531705.0299999993</v>
      </c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>
        <v>36600</v>
      </c>
      <c r="N25" s="10">
        <v>500000</v>
      </c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12403043.280000001</v>
      </c>
      <c r="K26" s="14">
        <f t="shared" si="1"/>
        <v>8611881.1799999997</v>
      </c>
      <c r="L26" s="14">
        <f>SUM(L17:L25)</f>
        <v>7269981.5999999996</v>
      </c>
      <c r="M26" s="14">
        <f t="shared" si="1"/>
        <v>9682427.629999999</v>
      </c>
      <c r="N26" s="14">
        <f t="shared" si="1"/>
        <v>17703685.25</v>
      </c>
      <c r="O26" s="14">
        <f t="shared" si="1"/>
        <v>0</v>
      </c>
      <c r="P26" s="14">
        <f>+SUM(D26:O26)</f>
        <v>90993052.670000002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>
        <v>83056.800000000003</v>
      </c>
      <c r="N28" s="10">
        <v>36643.4</v>
      </c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>
        <v>91395.72</v>
      </c>
      <c r="N29" s="10">
        <v>2301</v>
      </c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>
        <v>99879.78</v>
      </c>
      <c r="N30" s="10">
        <v>70315.17</v>
      </c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>
        <v>998.28</v>
      </c>
      <c r="N31" s="10">
        <v>0</v>
      </c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>
        <v>3679.44</v>
      </c>
      <c r="N32" s="10">
        <v>525.16</v>
      </c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>
        <v>0</v>
      </c>
      <c r="N33" s="10">
        <v>915</v>
      </c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>
        <v>519830</v>
      </c>
      <c r="N34" s="10">
        <v>520935</v>
      </c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>
        <v>92713.15</v>
      </c>
      <c r="N36" s="10">
        <v>404662.09</v>
      </c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1023258.2100000001</v>
      </c>
      <c r="K37" s="14">
        <f t="shared" si="2"/>
        <v>1058747.02</v>
      </c>
      <c r="L37" s="14">
        <f t="shared" si="2"/>
        <v>1191846.99</v>
      </c>
      <c r="M37" s="14">
        <f t="shared" si="2"/>
        <v>891553.17</v>
      </c>
      <c r="N37" s="14">
        <f t="shared" si="2"/>
        <v>1036296.8200000001</v>
      </c>
      <c r="O37" s="14">
        <f t="shared" si="2"/>
        <v>0</v>
      </c>
      <c r="P37" s="14">
        <f>+SUM(D37:O37)</f>
        <v>11253905.82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>
        <v>66606.25</v>
      </c>
      <c r="N44" s="10">
        <v>66606.25</v>
      </c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0">
        <v>0</v>
      </c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66606.25</v>
      </c>
      <c r="K46" s="14">
        <f t="shared" si="3"/>
        <v>66606.25</v>
      </c>
      <c r="L46" s="14">
        <f>+SUM(L39:L45)</f>
        <v>66606.25</v>
      </c>
      <c r="M46" s="14">
        <f t="shared" si="3"/>
        <v>66606.25</v>
      </c>
      <c r="N46" s="14">
        <f t="shared" si="3"/>
        <v>66606.25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0">
        <v>970856.74</v>
      </c>
      <c r="L56" s="10">
        <v>51044.32</v>
      </c>
      <c r="M56" s="10">
        <v>102846.91</v>
      </c>
      <c r="N56" s="10">
        <v>911788.5</v>
      </c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>
        <v>0</v>
      </c>
      <c r="L57" s="10">
        <v>0</v>
      </c>
      <c r="M57" s="10">
        <v>0</v>
      </c>
      <c r="N57" s="10">
        <v>0</v>
      </c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>
        <v>0</v>
      </c>
      <c r="L58" s="10">
        <v>0</v>
      </c>
      <c r="M58" s="10">
        <v>0</v>
      </c>
      <c r="N58" s="10">
        <v>0</v>
      </c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>
        <v>0</v>
      </c>
      <c r="L59" s="10">
        <v>0</v>
      </c>
      <c r="M59" s="10">
        <v>0</v>
      </c>
      <c r="N59" s="10">
        <v>0</v>
      </c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>
        <v>145000</v>
      </c>
      <c r="L60" s="10">
        <v>0</v>
      </c>
      <c r="M60" s="10">
        <v>0</v>
      </c>
      <c r="N60" s="10">
        <v>708454</v>
      </c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>
        <v>0</v>
      </c>
      <c r="L61" s="10">
        <v>0</v>
      </c>
      <c r="M61" s="10">
        <v>0</v>
      </c>
      <c r="N61" s="10">
        <v>0</v>
      </c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>
        <v>0</v>
      </c>
      <c r="L62" s="10">
        <v>0</v>
      </c>
      <c r="M62" s="10">
        <v>0</v>
      </c>
      <c r="N62" s="10">
        <v>0</v>
      </c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>
        <v>0</v>
      </c>
      <c r="L63" s="10">
        <v>0</v>
      </c>
      <c r="M63" s="10">
        <v>0</v>
      </c>
      <c r="N63" s="10">
        <v>0</v>
      </c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>
        <v>0</v>
      </c>
      <c r="L64" s="10">
        <v>0</v>
      </c>
      <c r="M64" s="10">
        <v>0</v>
      </c>
      <c r="N64" s="10">
        <v>0</v>
      </c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1115856.74</v>
      </c>
      <c r="L65" s="14">
        <f t="shared" si="5"/>
        <v>51044.32</v>
      </c>
      <c r="M65" s="14">
        <f t="shared" si="5"/>
        <v>102846.91</v>
      </c>
      <c r="N65" s="14">
        <f t="shared" si="5"/>
        <v>1620242.5</v>
      </c>
      <c r="O65" s="14">
        <f t="shared" ref="O65" si="6">SUM(O56:O63)</f>
        <v>0</v>
      </c>
      <c r="P65" s="14">
        <f>+SUM(D65:O65)</f>
        <v>9840669.1799999997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68608673.540000007</v>
      </c>
      <c r="K92" s="20">
        <f t="shared" si="10"/>
        <v>70428317.179999992</v>
      </c>
      <c r="L92" s="20">
        <f>+SUM(L15+L26+L37+L46+L54+L65+L71+L80+L86+L90)</f>
        <v>43101043.949999996</v>
      </c>
      <c r="M92" s="20">
        <f>+SUM(M15+M26+M37+M46+M54+M65+M71+M80+M86+M90)</f>
        <v>43700328.799999997</v>
      </c>
      <c r="N92" s="20">
        <f>+SUM(N15+N26+N37+N46+N54+N65+N71+N80+N86+N90)</f>
        <v>55595367.440000005</v>
      </c>
      <c r="O92" s="20">
        <f t="shared" si="10"/>
        <v>0</v>
      </c>
      <c r="P92" s="21">
        <f>+SUM(D92:O92)</f>
        <v>556745441.75999999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1"/>
      <c r="C97" s="71"/>
      <c r="D97" s="71" t="s">
        <v>101</v>
      </c>
      <c r="E97" s="71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1"/>
      <c r="C98" s="71"/>
      <c r="D98" s="71" t="s">
        <v>94</v>
      </c>
      <c r="E98" s="71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8" t="s">
        <v>103</v>
      </c>
      <c r="B106" s="59"/>
      <c r="C106" s="60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2" t="s">
        <v>104</v>
      </c>
      <c r="D5" s="46"/>
      <c r="E5" s="75" t="s">
        <v>106</v>
      </c>
      <c r="F5" s="75" t="s">
        <v>107</v>
      </c>
      <c r="G5" s="75" t="s">
        <v>108</v>
      </c>
    </row>
    <row r="6" spans="3:7" ht="25.5" x14ac:dyDescent="0.25">
      <c r="C6" s="73"/>
      <c r="D6" s="47" t="s">
        <v>105</v>
      </c>
      <c r="E6" s="76"/>
      <c r="F6" s="76"/>
      <c r="G6" s="76"/>
    </row>
    <row r="7" spans="3:7" ht="15.75" thickBot="1" x14ac:dyDescent="0.3">
      <c r="C7" s="74"/>
      <c r="D7" s="48"/>
      <c r="E7" s="77"/>
      <c r="F7" s="77"/>
      <c r="G7" s="77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8">
        <f t="shared" ref="D13:E13" si="1">SUM(D8:D12)</f>
        <v>557500000</v>
      </c>
      <c r="E13" s="78">
        <f t="shared" si="1"/>
        <v>268832737.37</v>
      </c>
      <c r="F13" s="78">
        <f>SUM(F8:F12)</f>
        <v>288667262.63</v>
      </c>
      <c r="G13" s="81"/>
    </row>
    <row r="14" spans="3:7" x14ac:dyDescent="0.25">
      <c r="C14" s="53" t="s">
        <v>114</v>
      </c>
      <c r="D14" s="79"/>
      <c r="E14" s="79"/>
      <c r="F14" s="79"/>
      <c r="G14" s="82"/>
    </row>
    <row r="15" spans="3:7" ht="15.75" thickBot="1" x14ac:dyDescent="0.3">
      <c r="C15" s="54"/>
      <c r="D15" s="80"/>
      <c r="E15" s="80"/>
      <c r="F15" s="80"/>
      <c r="G15" s="82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e13dc4f-122b-4d99-99b9-8e0078ca2828"/>
    <ds:schemaRef ds:uri="http://purl.org/dc/elements/1.1/"/>
    <ds:schemaRef ds:uri="28489dc2-50cf-493e-a704-cb1420394a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2025-07-03T12:46:58Z</cp:lastPrinted>
  <dcterms:created xsi:type="dcterms:W3CDTF">2021-07-29T18:58:50Z</dcterms:created>
  <dcterms:modified xsi:type="dcterms:W3CDTF">2025-07-03T12:48:00Z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