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Abril 2024/"/>
    </mc:Choice>
  </mc:AlternateContent>
  <xr:revisionPtr revIDLastSave="3" documentId="8_{6CB2AA11-2AAB-4BCB-AC11-91600A1BFB69}" xr6:coauthVersionLast="47" xr6:coauthVersionMax="47" xr10:uidLastSave="{F3F3063A-87B8-4E3D-AF27-DAFA8DC6D5F9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" l="1"/>
  <c r="K65" i="2"/>
  <c r="L65" i="2"/>
  <c r="M65" i="2"/>
  <c r="N65" i="2"/>
  <c r="I65" i="2"/>
  <c r="H65" i="2"/>
  <c r="G65" i="2"/>
  <c r="F65" i="2"/>
  <c r="E65" i="2"/>
  <c r="B65" i="2"/>
  <c r="D65" i="2"/>
  <c r="B26" i="2" l="1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D15" i="2"/>
  <c r="L46" i="2"/>
  <c r="L26" i="2"/>
  <c r="J71" i="2" l="1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92" i="2" s="1"/>
  <c r="B71" i="2"/>
  <c r="I71" i="2"/>
  <c r="K71" i="2"/>
  <c r="L71" i="2"/>
  <c r="L92" i="2" s="1"/>
  <c r="M71" i="2"/>
  <c r="N71" i="2"/>
  <c r="O71" i="2"/>
  <c r="H15" i="2"/>
  <c r="P66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26" i="2"/>
  <c r="N92" i="2" l="1"/>
  <c r="M92" i="2"/>
  <c r="I92" i="2"/>
  <c r="H92" i="2"/>
  <c r="O92" i="2"/>
  <c r="K92" i="2"/>
  <c r="P46" i="2"/>
  <c r="J92" i="2"/>
  <c r="G71" i="2"/>
  <c r="P71" i="2" s="1"/>
  <c r="D37" i="2"/>
  <c r="B37" i="2"/>
  <c r="F37" i="2"/>
  <c r="G37" i="2"/>
  <c r="G92" i="2" s="1"/>
  <c r="F26" i="2"/>
  <c r="F15" i="2"/>
  <c r="F92" i="2" l="1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<sst xmlns="http://schemas.openxmlformats.org/spreadsheetml/2006/main" count="127" uniqueCount="117">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</sst>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topLeftCell="A76" zoomScaleNormal="100" zoomScaleSheetLayoutView="100" workbookViewId="0">
      <selection activeCell="G15" sqref="G15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56">
        <v>22577245.370000001</v>
      </c>
      <c r="H10" s="41"/>
      <c r="I10" s="10"/>
      <c r="J10" s="10"/>
      <c r="K10" s="10"/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10">
        <v>2730079.41</v>
      </c>
      <c r="H11" s="41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10">
        <v>122200</v>
      </c>
      <c r="H12" s="41"/>
      <c r="I12" s="10"/>
      <c r="J12" s="10"/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10">
        <v>6061296.96</v>
      </c>
      <c r="H13" s="41"/>
      <c r="I13" s="10"/>
      <c r="J13" s="10"/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10">
        <v>2603685.0099999998</v>
      </c>
      <c r="H14" s="41"/>
      <c r="I14" s="10"/>
      <c r="J14" s="10"/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34309688.780000001</v>
      </c>
      <c r="G15" s="42">
        <f>SUM(G10:G14)</f>
        <v>34094506.75</v>
      </c>
      <c r="H15" s="42">
        <f>SUM(H10:H14)</f>
        <v>0</v>
      </c>
      <c r="I15" s="14">
        <f t="shared" ref="I15:O15" si="0">SUM(I10:I14)</f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>+SUM(D15:O15)</f>
        <v>141991553.59999999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10">
        <v>789063.72</v>
      </c>
      <c r="H17" s="41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10">
        <v>751510</v>
      </c>
      <c r="H18" s="41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10">
        <v>166966.39999999999</v>
      </c>
      <c r="H19" s="41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10">
        <v>0</v>
      </c>
      <c r="H20" s="41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10">
        <v>746023.17</v>
      </c>
      <c r="H21" s="41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10">
        <v>525957.35</v>
      </c>
      <c r="H22" s="41"/>
      <c r="I22" s="10"/>
      <c r="J22" s="10"/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10">
        <v>11800</v>
      </c>
      <c r="H23" s="41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1947336.95</v>
      </c>
      <c r="G24" s="10">
        <v>4860621.47</v>
      </c>
      <c r="H24" s="41"/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10">
        <v>106005.18</v>
      </c>
      <c r="H25" s="41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4988457.1900000004</v>
      </c>
      <c r="G26" s="42">
        <f>SUM(G17:G25)</f>
        <v>7957947.2899999991</v>
      </c>
      <c r="H26" s="42">
        <f t="shared" ref="H26:O26" si="1">SUM(H17:H25)</f>
        <v>0</v>
      </c>
      <c r="I26" s="14">
        <f t="shared" si="1"/>
        <v>0</v>
      </c>
      <c r="J26" s="14">
        <f t="shared" si="1"/>
        <v>0</v>
      </c>
      <c r="K26" s="14">
        <f t="shared" si="1"/>
        <v>0</v>
      </c>
      <c r="L26" s="14">
        <f>SUM(L17:L25)</f>
        <v>0</v>
      </c>
      <c r="M26" s="14">
        <f t="shared" si="1"/>
        <v>0</v>
      </c>
      <c r="N26" s="14">
        <f t="shared" si="1"/>
        <v>0</v>
      </c>
      <c r="O26" s="14">
        <f t="shared" si="1"/>
        <v>0</v>
      </c>
      <c r="P26" s="14">
        <f>+SUM(D26:O26)</f>
        <v>23258267.390000001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10">
        <v>101309.52</v>
      </c>
      <c r="H28" s="41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10">
        <v>1420.96</v>
      </c>
      <c r="H29" s="41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10">
        <v>82833.3</v>
      </c>
      <c r="H30" s="41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10">
        <v>499.14</v>
      </c>
      <c r="H31" s="41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10">
        <v>455.24</v>
      </c>
      <c r="H32" s="41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10">
        <v>0</v>
      </c>
      <c r="H33" s="41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10">
        <v>464867</v>
      </c>
      <c r="H34" s="41"/>
      <c r="I34" s="10"/>
      <c r="J34" s="10"/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>
        <v>0</v>
      </c>
      <c r="F35" s="10">
        <v>0</v>
      </c>
      <c r="G35" s="10">
        <v>0</v>
      </c>
      <c r="H35" s="41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10">
        <v>143996.68</v>
      </c>
      <c r="H36" s="41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795381.84000000008</v>
      </c>
      <c r="H37" s="42">
        <f t="shared" ref="H37:O37" si="2">SUM(H28:H36)</f>
        <v>0</v>
      </c>
      <c r="I37" s="14">
        <f t="shared" si="2"/>
        <v>0</v>
      </c>
      <c r="J37" s="14">
        <f t="shared" si="2"/>
        <v>0</v>
      </c>
      <c r="K37" s="14">
        <f t="shared" si="2"/>
        <v>0</v>
      </c>
      <c r="L37" s="14">
        <f t="shared" si="2"/>
        <v>0</v>
      </c>
      <c r="M37" s="14">
        <f t="shared" si="2"/>
        <v>0</v>
      </c>
      <c r="N37" s="14">
        <f t="shared" si="2"/>
        <v>0</v>
      </c>
      <c r="O37" s="14">
        <f t="shared" si="2"/>
        <v>0</v>
      </c>
      <c r="P37" s="14">
        <f>+SUM(D37:O37)</f>
        <v>3837060.8600000003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10">
        <v>0</v>
      </c>
      <c r="H39" s="41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10">
        <v>0</v>
      </c>
      <c r="H40" s="41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10">
        <v>0</v>
      </c>
      <c r="H41" s="41"/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10">
        <v>0</v>
      </c>
      <c r="H42" s="41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10">
        <v>0</v>
      </c>
      <c r="H43" s="41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10">
        <v>66606.25</v>
      </c>
      <c r="H44" s="41"/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14">
        <v>0</v>
      </c>
      <c r="H45" s="42"/>
      <c r="I45" s="14"/>
      <c r="J45" s="14"/>
      <c r="K45" s="17"/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66606.25</v>
      </c>
      <c r="G46" s="42">
        <f t="shared" si="3"/>
        <v>66606.25</v>
      </c>
      <c r="H46" s="42">
        <f t="shared" si="3"/>
        <v>0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>+SUM(L39:L45)</f>
        <v>0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2">
        <v>0</v>
      </c>
      <c r="G56" s="10">
        <v>0</v>
      </c>
      <c r="H56" s="41"/>
      <c r="I56" s="10"/>
      <c r="J56" s="10"/>
      <c r="K56" s="14"/>
      <c r="L56" s="10"/>
      <c r="M56" s="14"/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2">
        <v>0</v>
      </c>
      <c r="G57" s="14">
        <v>0</v>
      </c>
      <c r="H57" s="42"/>
      <c r="I57" s="14"/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2">
        <v>0</v>
      </c>
      <c r="G58" s="10">
        <v>0</v>
      </c>
      <c r="H58" s="41"/>
      <c r="I58" s="10"/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2">
        <v>0</v>
      </c>
      <c r="G59" s="10">
        <v>0</v>
      </c>
      <c r="H59" s="41"/>
      <c r="I59" s="10"/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2">
        <v>0</v>
      </c>
      <c r="G60" s="10">
        <v>141452.5</v>
      </c>
      <c r="H60" s="41"/>
      <c r="I60" s="10"/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2">
        <v>0</v>
      </c>
      <c r="G61" s="14">
        <v>0</v>
      </c>
      <c r="H61" s="42"/>
      <c r="I61" s="14"/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2">
        <v>0</v>
      </c>
      <c r="G62" s="14">
        <v>0</v>
      </c>
      <c r="H62" s="42"/>
      <c r="I62" s="14"/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2">
        <v>0</v>
      </c>
      <c r="G63" s="14">
        <v>0</v>
      </c>
      <c r="H63" s="42"/>
      <c r="I63" s="14"/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2">
        <v>0</v>
      </c>
      <c r="G64" s="14">
        <v>0</v>
      </c>
      <c r="H64" s="42"/>
      <c r="I64" s="14"/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f>+SUM(E56:E64)</f>
        <v>969277.76</v>
      </c>
      <c r="F65" s="14">
        <f>+SUM(F56:F64)</f>
        <v>0</v>
      </c>
      <c r="G65" s="42">
        <f>SUM(G56:G64)</f>
        <v>141452.5</v>
      </c>
      <c r="H65" s="42">
        <f>SUM(H56:H64)</f>
        <v>0</v>
      </c>
      <c r="I65" s="14">
        <f>SUM(I56:I64)</f>
        <v>0</v>
      </c>
      <c r="J65" s="14">
        <f t="shared" ref="J65:N65" si="5">SUM(J56:J64)</f>
        <v>0</v>
      </c>
      <c r="K65" s="14">
        <f t="shared" si="5"/>
        <v>0</v>
      </c>
      <c r="L65" s="14">
        <f t="shared" si="5"/>
        <v>0</v>
      </c>
      <c r="M65" s="14">
        <f t="shared" si="5"/>
        <v>0</v>
      </c>
      <c r="N65" s="14">
        <f t="shared" si="5"/>
        <v>0</v>
      </c>
      <c r="O65" s="14">
        <f t="shared" ref="O65" si="6">SUM(O56:O63)</f>
        <v>0</v>
      </c>
      <c r="P65" s="14">
        <f>+SUM(D65:O65)</f>
        <v>6848018.71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10">
        <v>15621352.369999999</v>
      </c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2">
        <f>SUM(G67)</f>
        <v>15621352.369999999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44732438.249999985</v>
      </c>
      <c r="F92" s="20">
        <f t="shared" si="10"/>
        <v>40316622</v>
      </c>
      <c r="G92" s="20">
        <f t="shared" si="10"/>
        <v>58677247</v>
      </c>
      <c r="H92" s="20">
        <f t="shared" si="10"/>
        <v>0</v>
      </c>
      <c r="I92" s="20">
        <f>+SUM(I15+I26+I37+I46+I54+I65+I71+I80+I86+I90)</f>
        <v>0</v>
      </c>
      <c r="J92" s="20">
        <f t="shared" si="10"/>
        <v>0</v>
      </c>
      <c r="K92" s="20">
        <f t="shared" si="10"/>
        <v>0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192208097.92999998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purl.org/dc/elements/1.1/"/>
    <ds:schemaRef ds:uri="http://schemas.microsoft.com/office/2006/documentManagement/types"/>
    <ds:schemaRef ds:uri="28489dc2-50cf-493e-a704-cb1420394a7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e13dc4f-122b-4d99-99b9-8e0078ca282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1C5FF8-93F6-4086-8B0F-E32B39C65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2024-03-08T16:48:58Z</cp:lastPrinted>
  <dcterms:created xsi:type="dcterms:W3CDTF">2021-07-29T18:58:50Z</dcterms:created>
  <dcterms:modified xsi:type="dcterms:W3CDTF">2025-07-03T12:32:50Z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