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4/Pagina WEB/7-Julio 2024/"/>
    </mc:Choice>
  </mc:AlternateContent>
  <xr:revisionPtr revIDLastSave="1" documentId="8_{BF32AB7D-19EE-4CE7-B836-9CDCB1083676}" xr6:coauthVersionLast="47" xr6:coauthVersionMax="47" xr10:uidLastSave="{8F344354-98CE-4464-8C2D-1D7FF3A36C85}"/>
  <bookViews>
    <workbookView xWindow="28680" yWindow="-120" windowWidth="29040" windowHeight="15720" xr2:uid="{198741F0-38F6-4FD0-9B67-604466AEC90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2" i="1" l="1"/>
  <c r="F236" i="1" l="1"/>
  <c r="D236" i="1"/>
  <c r="F222" i="1"/>
  <c r="D222" i="1"/>
  <c r="F210" i="1"/>
  <c r="D210" i="1"/>
  <c r="F201" i="1"/>
  <c r="D201" i="1"/>
  <c r="F184" i="1"/>
  <c r="F186" i="1" s="1"/>
  <c r="D184" i="1"/>
  <c r="D186" i="1" s="1"/>
  <c r="F154" i="1"/>
  <c r="D154" i="1"/>
  <c r="F147" i="1"/>
  <c r="D147" i="1"/>
  <c r="F139" i="1"/>
  <c r="D139" i="1"/>
  <c r="F128" i="1"/>
  <c r="D128" i="1"/>
  <c r="F121" i="1"/>
  <c r="D121" i="1"/>
  <c r="F112" i="1"/>
  <c r="F99" i="1"/>
  <c r="D99" i="1"/>
  <c r="F80" i="1"/>
  <c r="D80" i="1"/>
  <c r="F46" i="1" l="1"/>
  <c r="D46" i="1"/>
  <c r="F35" i="1"/>
  <c r="D35" i="1"/>
  <c r="F21" i="1"/>
  <c r="F24" i="1" s="1"/>
  <c r="D21" i="1"/>
  <c r="D24" i="1" s="1"/>
  <c r="F18" i="1"/>
  <c r="D18" i="1"/>
  <c r="F48" i="1" l="1"/>
  <c r="D26" i="1"/>
  <c r="F26" i="1"/>
  <c r="D48" i="1"/>
</calcChain>
</file>

<file path=xl/sharedStrings.xml><?xml version="1.0" encoding="utf-8"?>
<sst xmlns="http://schemas.openxmlformats.org/spreadsheetml/2006/main" count="182" uniqueCount="159">
  <si>
    <t>SUPERINTENDENCIA DE PENSIONES
BALANCE GENERAL
 AL 31  DE JULIO 2024 Y 2023
Valores RD$</t>
  </si>
  <si>
    <t>NOTAS</t>
  </si>
  <si>
    <t>ACTIVOS</t>
  </si>
  <si>
    <t>ACTIVOS CORRIENTES</t>
  </si>
  <si>
    <t>Efectivo y Equivalente</t>
  </si>
  <si>
    <t>NOTA 2</t>
  </si>
  <si>
    <t>Cuentas y Documentos por Cobrar</t>
  </si>
  <si>
    <t>NOTA 3</t>
  </si>
  <si>
    <t>Inventario de Consumo</t>
  </si>
  <si>
    <t>NOTA 4</t>
  </si>
  <si>
    <t>Otros Activos</t>
  </si>
  <si>
    <t>NOTA 5</t>
  </si>
  <si>
    <t>TOTAL ACTIVOS CORRIENTES</t>
  </si>
  <si>
    <t>ACTIVOS NO CORRIENTES</t>
  </si>
  <si>
    <t>Bienes de Uso Neto</t>
  </si>
  <si>
    <t>NOTA 6</t>
  </si>
  <si>
    <t>Bienes Intangibles</t>
  </si>
  <si>
    <t>NOTA 7</t>
  </si>
  <si>
    <t>Otros Activos no Corrientes</t>
  </si>
  <si>
    <t>NOTA 8</t>
  </si>
  <si>
    <t>TOTAL ACTIVOS  NO CORRIENTES</t>
  </si>
  <si>
    <t>TOTAL ACTIVOS</t>
  </si>
  <si>
    <t>PASIVOS Y PATRIMONIO</t>
  </si>
  <si>
    <t>PASIVOS CORRIENTES</t>
  </si>
  <si>
    <t>Deducciones y Retenciones por Pagar</t>
  </si>
  <si>
    <t>Cuentas por Pagar</t>
  </si>
  <si>
    <t>NOTA 9</t>
  </si>
  <si>
    <t>Otras Cuentas por Pagar</t>
  </si>
  <si>
    <t>NOTA 10</t>
  </si>
  <si>
    <t>TOTAL PASIVOS CORRIENTES</t>
  </si>
  <si>
    <t>PASIVOS NO CORRIENTES</t>
  </si>
  <si>
    <t>Pasivos no Corrientes</t>
  </si>
  <si>
    <t>TOTAL PASIVOS NO CORRIENTES</t>
  </si>
  <si>
    <t>PATRIMONIO</t>
  </si>
  <si>
    <t>Otros Ajustes de Años Anteriores</t>
  </si>
  <si>
    <t>Reservas de Capital</t>
  </si>
  <si>
    <t>Resultado de Períodos Anteriores</t>
  </si>
  <si>
    <t>Resultado del Período</t>
  </si>
  <si>
    <t>TOTAL PATRIMONIO</t>
  </si>
  <si>
    <t>TOTAL PASIVOS Y PATRIMONIO</t>
  </si>
  <si>
    <t>Firma:</t>
  </si>
  <si>
    <t xml:space="preserve">                                                 Firma:</t>
  </si>
  <si>
    <t>Johnson Moreno Cruz</t>
  </si>
  <si>
    <t>Monica  Peña Medina</t>
  </si>
  <si>
    <t xml:space="preserve">Francisco A. Torres </t>
  </si>
  <si>
    <t>Encargado de Contabilidad</t>
  </si>
  <si>
    <t>Contralora</t>
  </si>
  <si>
    <t>Superintendente de Pensiones</t>
  </si>
  <si>
    <t>ESTADOS FINANCIEROS</t>
  </si>
  <si>
    <t xml:space="preserve">                       Pagina 1</t>
  </si>
  <si>
    <t>BALANCE GENERAL</t>
  </si>
  <si>
    <t>Estado De Situacion Financiera</t>
  </si>
  <si>
    <t>Al 31 de julio de 2024 y 2023 (Valores en DOP$)</t>
  </si>
  <si>
    <t>(Valores en RD$/DOP$)</t>
  </si>
  <si>
    <t>SUPERINTENDENCIA DE PENSIONES
NOTA A LOS ESTADOS FINANCIEROS
 AL 31 DE JULIO 2023 Y 2022
Valores RD$</t>
  </si>
  <si>
    <t xml:space="preserve">BALANCE GENERAL   </t>
  </si>
  <si>
    <t xml:space="preserve">Nota 2: Efectivo y Equivalente  </t>
  </si>
  <si>
    <t xml:space="preserve">Al 31 de Julio de los años 2024 y 2023, el efectivo disponible en Caja y en las Cuentas Bancarias del Banco de Reservas de la República Dominicana está conformado por las siguientes cuentas: </t>
  </si>
  <si>
    <t>Descripción</t>
  </si>
  <si>
    <t>Caja Chica</t>
  </si>
  <si>
    <t>Cuenta Corriente Regular</t>
  </si>
  <si>
    <t>Cuenta Corriente Operaciones</t>
  </si>
  <si>
    <t>Cuenta Corriente Nómina</t>
  </si>
  <si>
    <t>Cuenta Corriente Inversión JMMB</t>
  </si>
  <si>
    <t>Cuenta Corriente CCRyLI*</t>
  </si>
  <si>
    <t>Total Disponible en Caja y Bancos</t>
  </si>
  <si>
    <t>Nota 2.2 Cuentas en Moneda Extranjera</t>
  </si>
  <si>
    <t>Al 31 de Julio de los años 2024 y 2023, los valores en moneda extranjera depositados en el Banco  de Reservas de la República Dominicana consisten en:</t>
  </si>
  <si>
    <t>Cuenta de Ahorros en Dólares</t>
  </si>
  <si>
    <t>US$101,657.00/59.48</t>
  </si>
  <si>
    <t>US$16,580.06/56.40</t>
  </si>
  <si>
    <t>RD$6,046,558.36</t>
  </si>
  <si>
    <t>RD$935,115.39</t>
  </si>
  <si>
    <t>Los valores existentes en dólares norteamericanos fueron valuados al tipo de cambio comprador al último día del mes a razón de RD$59.48 y RD$56.40 por cada dólar Estadounidense (US$).</t>
  </si>
  <si>
    <t xml:space="preserve">Nota 2.3 Inversiones Financieras a Corto Plazo </t>
  </si>
  <si>
    <t>Al 31 de Julio de los años 2024 y 2023, los saldos de las Inversiones Financieras se componen de:</t>
  </si>
  <si>
    <t>Banco de Reservas</t>
  </si>
  <si>
    <t xml:space="preserve">Jmmb Bank, S.A. </t>
  </si>
  <si>
    <t>Total Disponible en Inversiones</t>
  </si>
  <si>
    <t>Nota 3 Cuentas y Documentos por Cobrar</t>
  </si>
  <si>
    <t>Al 31 de Julio de los años 2024 y 2023, este rubro está representado por Cuentas por cobrar funcionarios y empleados,Otras Cuentas por Cobrar y Anticipo Construcción Escuela Previsional.</t>
  </si>
  <si>
    <t>Nota 3.1 Cuentas por Cobrar Funcionarios y Empleados</t>
  </si>
  <si>
    <t>Al 31 de Julio 2024 esta partida presenta un balance de $28,234,.42, mientras que para el mismo periodo del año 2023 no presenta balance. Esta partida está conformada por lo siguiente:</t>
  </si>
  <si>
    <t>Clemencia Garcia</t>
  </si>
  <si>
    <t>Araliz Terrero</t>
  </si>
  <si>
    <t>Jeannette Rodriguez</t>
  </si>
  <si>
    <t>Edwin Medina</t>
  </si>
  <si>
    <t>Samuel de Jesus</t>
  </si>
  <si>
    <t>Total Cuentas por Cobrar Func. Empl.</t>
  </si>
  <si>
    <t xml:space="preserve"> </t>
  </si>
  <si>
    <t>Nota 3.2 Otras Cuentas por Cobrar</t>
  </si>
  <si>
    <t>Jose Maria Suriel (Seguro Complementario)</t>
  </si>
  <si>
    <t>Juan C. Perez (Saldo Prest. Empl. Feliz)</t>
  </si>
  <si>
    <t>Marianela de Paula (Saldo Prest. Empl. Feliz)</t>
  </si>
  <si>
    <t>Dirección General de Impuestos Internos (DGII)</t>
  </si>
  <si>
    <t xml:space="preserve">Total Otras Cuentas por Cobrar                                               </t>
  </si>
  <si>
    <t>Nota 3.3 Anticipo Construcción Escuela Previsional</t>
  </si>
  <si>
    <t>Al 31 de Julio 2024 esta partida no presenta balance, mientras que para el mismo periodo del año 2023 este rubro presenta un balance de $2,811,817.17, esta partida está conformada por lo siguiente:</t>
  </si>
  <si>
    <t>Consorcio CQ &amp; Asociados</t>
  </si>
  <si>
    <t>Total Anticipo Construcción Escuela Previsional</t>
  </si>
  <si>
    <t>Nota 3.4 Anticipo a Proveedores</t>
  </si>
  <si>
    <t>Al 31 de Julio 2024 esta partida  presenta un balance de RD$1,606,193.42, mientras que para el mismo periodo del año 2023 este rubro no presenta balance, esta partida está conformada por :
 por lo siguiente:</t>
  </si>
  <si>
    <t>AGEP Soluciones de Ingeniería, SRL</t>
  </si>
  <si>
    <t xml:space="preserve">Angel Daniel Mendoza </t>
  </si>
  <si>
    <t>Educology Hub, SRL</t>
  </si>
  <si>
    <t>Magri Disigns &amp; Architectual Plans, SRL</t>
  </si>
  <si>
    <t>Dominican Risk &amp; Compliance SRL</t>
  </si>
  <si>
    <t>Nota 4 Inventarios de Consumo</t>
  </si>
  <si>
    <t>Al 31 Julio de l de los años 2024 y 2023, este rubro está compuesto como sigue:</t>
  </si>
  <si>
    <t>Inventario de Materiales de Oficina</t>
  </si>
  <si>
    <t>Inventario de Materiales Diversos</t>
  </si>
  <si>
    <t>Total Inventarios de Consumo</t>
  </si>
  <si>
    <t>Nota 5 Otros Activos</t>
  </si>
  <si>
    <t>Al 31 de Julio de los años 2024 y 2023, esta cuenta se compone de:</t>
  </si>
  <si>
    <t>Seguros Pagados por Adelantado</t>
  </si>
  <si>
    <t>Cuotas Internacionales</t>
  </si>
  <si>
    <t>Total de Gastos Pagados por Adelantados</t>
  </si>
  <si>
    <t>Nota 6: Propiedad, Planta y Equipos Neto</t>
  </si>
  <si>
    <t>Al 31 de Julio del 2024, los balances de las cuentas de  Propiedad, Planta y Equipos Neto consisten en:</t>
  </si>
  <si>
    <t>Nota 7 Bienes Intangibles</t>
  </si>
  <si>
    <t>Al 31 de Julio de los años 2024 y 2023, los bienes intangibles se componen de:</t>
  </si>
  <si>
    <t>Programas de Computación</t>
  </si>
  <si>
    <t>Licencias de Cómputos</t>
  </si>
  <si>
    <t>Total Bienes Intangibles</t>
  </si>
  <si>
    <t xml:space="preserve">Menos Deprec. Acum. de Bienes Intangibles  </t>
  </si>
  <si>
    <t>Total menos Depreciación</t>
  </si>
  <si>
    <t>PASIVOS</t>
  </si>
  <si>
    <t>Nota 8 Deducciones y Retenciones por Pagar</t>
  </si>
  <si>
    <t>Al 31 de Julio de los años 2024 y 2023, las deducciones y retenciones por pagar se muestran en el siguiente detalle:</t>
  </si>
  <si>
    <t xml:space="preserve">  </t>
  </si>
  <si>
    <t>Retención 10% por Honorarios</t>
  </si>
  <si>
    <t>Retención 5% Adquisición de Bienes y Servicios</t>
  </si>
  <si>
    <t>Retención Impuestos Sobre la Renta</t>
  </si>
  <si>
    <t>Retención 30% del 100%  ITBIS</t>
  </si>
  <si>
    <t>Retención  ITBIS</t>
  </si>
  <si>
    <t>Seguro Familiar de Salud</t>
  </si>
  <si>
    <t>Seguro de Pensiones</t>
  </si>
  <si>
    <t>Total Deducciones y Retenciones por Pagar</t>
  </si>
  <si>
    <t xml:space="preserve">Nota 9 Cuentas por Pagar </t>
  </si>
  <si>
    <t>Al 31 de Julio de los años 2024 y 2023, el total de Cuentas por Pagar se muestra en el siguiente detalle:</t>
  </si>
  <si>
    <t>Servicio por Pagar</t>
  </si>
  <si>
    <t>Otros Proveedores por Pagar</t>
  </si>
  <si>
    <t>Proveedores Locales</t>
  </si>
  <si>
    <t>Total Cuentas por Pagar</t>
  </si>
  <si>
    <t>Nota 11 Otras Cuentas por Pagar</t>
  </si>
  <si>
    <t>Al 31 de Julio de los años 2024 y 2023, las Otras Cuentas por Pagar se componen de:</t>
  </si>
  <si>
    <t xml:space="preserve">Provisión para Regalia Pascual </t>
  </si>
  <si>
    <t xml:space="preserve">Provisión para Bono Navideño                                                        </t>
  </si>
  <si>
    <t xml:space="preserve">Provisión para Bono Aniversario                                                        </t>
  </si>
  <si>
    <t>Provisión para Prestaciones Económicas</t>
  </si>
  <si>
    <t>Fondos de Terceros CCRyLI</t>
  </si>
  <si>
    <t xml:space="preserve">Total de Otras Cuentas por Pagar </t>
  </si>
  <si>
    <t xml:space="preserve">PATRIMONIO </t>
  </si>
  <si>
    <t>Nota 12 Resultados de Periodos Anteriores</t>
  </si>
  <si>
    <t xml:space="preserve">Al 31 de Julio de los años 2024 y 2023, el patrimonio se compone de: </t>
  </si>
  <si>
    <t>CONCEPTO</t>
  </si>
  <si>
    <t>Resultados de Periodos Anteriores</t>
  </si>
  <si>
    <t>Total de Patrimonio</t>
  </si>
  <si>
    <t>Al 31 de Julio 2024 esta partida presenta un balance de $38,016.86, mientras que para el mismo periodo del año 2023 esta partida presenta un balance,de $461,657.70. Esta partida está conformada por lo siguiente: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</si>
</sst>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* #,##0.00_);_(* \(#,##0.00\);_(* &quot;-&quot;??_);_(@_)"/>
    <numFmt numFmtId="165" formatCode="#,##0.00_ ;\-#,##0.00\ 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Abadi Extra Light"/>
      <family val="2"/>
    </font>
    <font>
      <sz val="11"/>
      <name val="Abadi Extra Light"/>
      <family val="2"/>
    </font>
    <font>
      <b/>
      <sz val="8"/>
      <name val="Abadi Extra Light"/>
      <family val="2"/>
    </font>
    <font>
      <b/>
      <u/>
      <sz val="8"/>
      <name val="Abadi Extra Light"/>
      <family val="2"/>
    </font>
    <font>
      <sz val="8"/>
      <name val="Abadi Extra Light"/>
      <family val="2"/>
    </font>
    <font>
      <sz val="10"/>
      <name val="Abadi Extra Light"/>
      <family val="2"/>
    </font>
    <font>
      <b/>
      <i/>
      <sz val="12"/>
      <name val="Abadi Extra Light"/>
      <family val="2"/>
    </font>
    <font>
      <b/>
      <i/>
      <sz val="11"/>
      <name val="Abadi Extra Light"/>
      <family val="2"/>
    </font>
    <font>
      <b/>
      <sz val="11"/>
      <color theme="1"/>
      <name val="Abadi Extra Light"/>
      <family val="2"/>
    </font>
    <font>
      <sz val="11"/>
      <color theme="1"/>
      <name val="Abadi Extra Light"/>
      <family val="2"/>
    </font>
    <font>
      <b/>
      <sz val="16"/>
      <color rgb="FF231F20"/>
      <name val="Times New Roman"/>
      <family val="1"/>
    </font>
    <font>
      <b/>
      <sz val="10"/>
      <color rgb="FF231F20"/>
      <name val="Times New Roman"/>
      <family val="1"/>
    </font>
    <font>
      <b/>
      <sz val="14"/>
      <color rgb="FF231F20"/>
      <name val="Times New Roman"/>
      <family val="1"/>
    </font>
    <font>
      <b/>
      <sz val="14"/>
      <name val="Abadi Extra Light"/>
      <family val="2"/>
    </font>
    <font>
      <b/>
      <sz val="12"/>
      <name val="Abadi Extra Light"/>
      <family val="2"/>
    </font>
    <font>
      <sz val="11"/>
      <name val="Arial"/>
      <family val="2"/>
    </font>
    <font>
      <sz val="12"/>
      <name val="Abadi Extra Light"/>
      <family val="2"/>
    </font>
    <font>
      <sz val="12"/>
      <name val="Times New Roman"/>
      <family val="1"/>
    </font>
    <font>
      <b/>
      <i/>
      <sz val="12"/>
      <color rgb="FF000000"/>
      <name val="Abadi Extra Light"/>
      <family val="2"/>
    </font>
    <font>
      <b/>
      <i/>
      <u val="double"/>
      <sz val="12"/>
      <color rgb="FF000000"/>
      <name val="Abadi Extra Light"/>
      <family val="2"/>
    </font>
    <font>
      <b/>
      <sz val="10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4" fontId="3" fillId="0" borderId="0" xfId="1" applyNumberFormat="1" applyFont="1"/>
    <xf numFmtId="4" fontId="3" fillId="0" borderId="0" xfId="1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" fontId="3" fillId="0" borderId="3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4" fontId="3" fillId="0" borderId="3" xfId="1" applyNumberFormat="1" applyFont="1" applyBorder="1" applyAlignment="1">
      <alignment horizontal="right"/>
    </xf>
    <xf numFmtId="4" fontId="2" fillId="0" borderId="4" xfId="0" applyNumberFormat="1" applyFont="1" applyBorder="1" applyAlignment="1">
      <alignment horizontal="right"/>
    </xf>
    <xf numFmtId="164" fontId="3" fillId="0" borderId="0" xfId="1" applyFont="1"/>
    <xf numFmtId="0" fontId="5" fillId="0" borderId="0" xfId="0" applyFont="1"/>
    <xf numFmtId="0" fontId="6" fillId="0" borderId="0" xfId="0" applyFont="1"/>
    <xf numFmtId="4" fontId="3" fillId="0" borderId="0" xfId="0" applyNumberFormat="1" applyFont="1"/>
    <xf numFmtId="4" fontId="3" fillId="0" borderId="3" xfId="1" applyNumberFormat="1" applyFont="1" applyBorder="1"/>
    <xf numFmtId="4" fontId="2" fillId="0" borderId="3" xfId="0" applyNumberFormat="1" applyFont="1" applyBorder="1" applyAlignment="1">
      <alignment horizontal="right"/>
    </xf>
    <xf numFmtId="164" fontId="3" fillId="0" borderId="0" xfId="0" applyNumberFormat="1" applyFont="1"/>
    <xf numFmtId="39" fontId="3" fillId="0" borderId="3" xfId="1" applyNumberFormat="1" applyFont="1" applyBorder="1"/>
    <xf numFmtId="39" fontId="3" fillId="0" borderId="0" xfId="1" applyNumberFormat="1" applyFont="1"/>
    <xf numFmtId="164" fontId="7" fillId="0" borderId="0" xfId="1" applyFont="1"/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indent="3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1" xfId="0" applyFont="1" applyBorder="1"/>
    <xf numFmtId="0" fontId="10" fillId="0" borderId="0" xfId="0" applyFont="1"/>
    <xf numFmtId="0" fontId="11" fillId="0" borderId="0" xfId="0" applyFont="1"/>
    <xf numFmtId="164" fontId="10" fillId="0" borderId="5" xfId="1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7" fillId="0" borderId="0" xfId="0" applyFont="1"/>
    <xf numFmtId="4" fontId="1" fillId="0" borderId="0" xfId="1" applyNumberFormat="1" applyAlignment="1">
      <alignment horizontal="right"/>
    </xf>
    <xf numFmtId="2" fontId="17" fillId="0" borderId="0" xfId="0" applyNumberFormat="1" applyFont="1"/>
    <xf numFmtId="0" fontId="18" fillId="3" borderId="0" xfId="0" applyFont="1" applyFill="1"/>
    <xf numFmtId="4" fontId="18" fillId="3" borderId="0" xfId="0" applyNumberFormat="1" applyFont="1" applyFill="1"/>
    <xf numFmtId="4" fontId="18" fillId="0" borderId="0" xfId="0" applyNumberFormat="1" applyFont="1"/>
    <xf numFmtId="0" fontId="16" fillId="3" borderId="0" xfId="0" applyFont="1" applyFill="1"/>
    <xf numFmtId="0" fontId="16" fillId="3" borderId="0" xfId="0" applyFont="1" applyFill="1" applyAlignment="1">
      <alignment horizontal="left"/>
    </xf>
    <xf numFmtId="0" fontId="18" fillId="3" borderId="0" xfId="0" applyFont="1" applyFill="1" applyAlignment="1">
      <alignment horizontal="left" wrapText="1"/>
    </xf>
    <xf numFmtId="0" fontId="16" fillId="3" borderId="0" xfId="0" applyFont="1" applyFill="1" applyAlignment="1">
      <alignment horizontal="right"/>
    </xf>
    <xf numFmtId="0" fontId="16" fillId="3" borderId="0" xfId="0" applyFont="1" applyFill="1" applyAlignment="1">
      <alignment horizontal="right" indent="1"/>
    </xf>
    <xf numFmtId="4" fontId="18" fillId="3" borderId="3" xfId="0" applyNumberFormat="1" applyFont="1" applyFill="1" applyBorder="1"/>
    <xf numFmtId="4" fontId="16" fillId="3" borderId="4" xfId="0" applyNumberFormat="1" applyFont="1" applyFill="1" applyBorder="1"/>
    <xf numFmtId="4" fontId="16" fillId="3" borderId="0" xfId="0" applyNumberFormat="1" applyFont="1" applyFill="1"/>
    <xf numFmtId="4" fontId="17" fillId="0" borderId="0" xfId="0" applyNumberFormat="1" applyFont="1"/>
    <xf numFmtId="0" fontId="16" fillId="3" borderId="0" xfId="0" applyFont="1" applyFill="1" applyAlignment="1">
      <alignment horizontal="left" indent="7"/>
    </xf>
    <xf numFmtId="0" fontId="18" fillId="3" borderId="0" xfId="0" applyFont="1" applyFill="1" applyAlignment="1">
      <alignment horizontal="right"/>
    </xf>
    <xf numFmtId="4" fontId="18" fillId="3" borderId="3" xfId="1" applyNumberFormat="1" applyFont="1" applyFill="1" applyBorder="1" applyAlignment="1">
      <alignment horizontal="right"/>
    </xf>
    <xf numFmtId="164" fontId="18" fillId="3" borderId="0" xfId="1" applyFont="1" applyFill="1"/>
    <xf numFmtId="4" fontId="16" fillId="0" borderId="4" xfId="1" applyNumberFormat="1" applyFont="1" applyBorder="1" applyAlignment="1">
      <alignment horizontal="center"/>
    </xf>
    <xf numFmtId="164" fontId="16" fillId="3" borderId="0" xfId="1" applyFont="1" applyFill="1"/>
    <xf numFmtId="4" fontId="18" fillId="3" borderId="0" xfId="1" applyNumberFormat="1" applyFont="1" applyFill="1"/>
    <xf numFmtId="4" fontId="18" fillId="0" borderId="0" xfId="1" applyNumberFormat="1" applyFont="1"/>
    <xf numFmtId="0" fontId="18" fillId="3" borderId="0" xfId="0" applyFont="1" applyFill="1" applyAlignment="1">
      <alignment horizontal="left"/>
    </xf>
    <xf numFmtId="0" fontId="16" fillId="3" borderId="0" xfId="0" applyFont="1" applyFill="1" applyAlignment="1">
      <alignment horizontal="left" indent="10"/>
    </xf>
    <xf numFmtId="165" fontId="18" fillId="3" borderId="0" xfId="1" applyNumberFormat="1" applyFont="1" applyFill="1"/>
    <xf numFmtId="4" fontId="18" fillId="3" borderId="3" xfId="1" applyNumberFormat="1" applyFont="1" applyFill="1" applyBorder="1"/>
    <xf numFmtId="4" fontId="16" fillId="3" borderId="4" xfId="1" applyNumberFormat="1" applyFont="1" applyFill="1" applyBorder="1"/>
    <xf numFmtId="0" fontId="8" fillId="0" borderId="0" xfId="0" applyFont="1" applyAlignment="1">
      <alignment horizontal="justify" vertical="center"/>
    </xf>
    <xf numFmtId="0" fontId="16" fillId="3" borderId="0" xfId="0" applyFont="1" applyFill="1" applyAlignment="1">
      <alignment horizontal="left" wrapText="1"/>
    </xf>
    <xf numFmtId="4" fontId="16" fillId="0" borderId="4" xfId="1" applyNumberFormat="1" applyFont="1" applyBorder="1"/>
    <xf numFmtId="0" fontId="19" fillId="0" borderId="0" xfId="0" applyFont="1"/>
    <xf numFmtId="0" fontId="20" fillId="0" borderId="0" xfId="0" applyFont="1" applyAlignment="1">
      <alignment horizontal="justify" vertical="center"/>
    </xf>
    <xf numFmtId="4" fontId="18" fillId="3" borderId="3" xfId="0" applyNumberFormat="1" applyFont="1" applyFill="1" applyBorder="1" applyAlignment="1">
      <alignment horizontal="right"/>
    </xf>
    <xf numFmtId="4" fontId="16" fillId="0" borderId="0" xfId="1" applyNumberFormat="1" applyFont="1"/>
    <xf numFmtId="0" fontId="2" fillId="3" borderId="0" xfId="0" applyFont="1" applyFill="1"/>
    <xf numFmtId="4" fontId="3" fillId="3" borderId="0" xfId="0" applyNumberFormat="1" applyFont="1" applyFill="1"/>
    <xf numFmtId="0" fontId="3" fillId="3" borderId="0" xfId="0" applyFont="1" applyFill="1"/>
    <xf numFmtId="0" fontId="2" fillId="3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3" fillId="3" borderId="0" xfId="0" applyFont="1" applyFill="1" applyAlignment="1">
      <alignment horizontal="right"/>
    </xf>
    <xf numFmtId="4" fontId="2" fillId="3" borderId="4" xfId="0" applyNumberFormat="1" applyFont="1" applyFill="1" applyBorder="1"/>
    <xf numFmtId="4" fontId="2" fillId="0" borderId="4" xfId="1" applyNumberFormat="1" applyFont="1" applyBorder="1"/>
    <xf numFmtId="0" fontId="21" fillId="0" borderId="0" xfId="0" applyFont="1" applyAlignment="1">
      <alignment horizontal="right" vertical="center"/>
    </xf>
    <xf numFmtId="4" fontId="22" fillId="0" borderId="0" xfId="0" applyNumberFormat="1" applyFont="1"/>
    <xf numFmtId="165" fontId="16" fillId="3" borderId="0" xfId="1" applyNumberFormat="1" applyFont="1" applyFill="1"/>
    <xf numFmtId="0" fontId="16" fillId="0" borderId="0" xfId="0" applyFont="1" applyAlignment="1">
      <alignment horizontal="right"/>
    </xf>
    <xf numFmtId="4" fontId="16" fillId="0" borderId="0" xfId="0" applyNumberFormat="1" applyFont="1"/>
    <xf numFmtId="164" fontId="18" fillId="0" borderId="0" xfId="0" applyNumberFormat="1" applyFont="1"/>
    <xf numFmtId="4" fontId="16" fillId="3" borderId="0" xfId="0" applyNumberFormat="1" applyFont="1" applyFill="1" applyAlignment="1">
      <alignment horizontal="left"/>
    </xf>
    <xf numFmtId="4" fontId="16" fillId="0" borderId="0" xfId="0" applyNumberFormat="1" applyFont="1" applyAlignment="1">
      <alignment horizontal="left"/>
    </xf>
    <xf numFmtId="164" fontId="18" fillId="0" borderId="3" xfId="0" applyNumberFormat="1" applyFont="1" applyBorder="1"/>
    <xf numFmtId="4" fontId="16" fillId="0" borderId="4" xfId="0" applyNumberFormat="1" applyFont="1" applyBorder="1"/>
    <xf numFmtId="0" fontId="18" fillId="0" borderId="0" xfId="0" applyFont="1" applyAlignment="1">
      <alignment horizontal="left"/>
    </xf>
    <xf numFmtId="4" fontId="18" fillId="3" borderId="0" xfId="0" applyNumberFormat="1" applyFont="1" applyFill="1" applyAlignment="1">
      <alignment horizontal="right"/>
    </xf>
    <xf numFmtId="0" fontId="15" fillId="0" borderId="0" xfId="0" applyFont="1" applyAlignment="1">
      <alignment wrapText="1"/>
    </xf>
    <xf numFmtId="0" fontId="16" fillId="3" borderId="0" xfId="0" applyFont="1" applyFill="1" applyAlignment="1">
      <alignment horizontal="left" indent="9"/>
    </xf>
    <xf numFmtId="0" fontId="18" fillId="3" borderId="0" xfId="0" applyFont="1" applyFill="1" applyAlignment="1">
      <alignment horizontal="left"/>
    </xf>
    <xf numFmtId="0" fontId="16" fillId="2" borderId="6" xfId="0" applyFont="1" applyFill="1" applyBorder="1" applyAlignment="1">
      <alignment horizontal="center" wrapText="1"/>
    </xf>
    <xf numFmtId="0" fontId="16" fillId="2" borderId="0" xfId="0" applyFont="1" applyFill="1" applyAlignment="1">
      <alignment horizontal="center" wrapText="1"/>
    </xf>
    <xf numFmtId="0" fontId="18" fillId="3" borderId="0" xfId="0" applyFont="1" applyFill="1" applyAlignment="1">
      <alignment horizontal="left" wrapText="1"/>
    </xf>
    <xf numFmtId="0" fontId="18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8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5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3" borderId="0" xfId="0" applyFont="1" applyFill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175218A0-E119-488A-90AF-2357316ED01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2686050</xdr:colOff>
      <xdr:row>33</xdr:row>
      <xdr:rowOff>66675</xdr:rowOff>
    </xdr:from>
    <xdr:to>
      <xdr:col>1</xdr:col>
      <xdr:colOff>81492</xdr:colOff>
      <xdr:row>34</xdr:row>
      <xdr:rowOff>76200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AC23BF5-7724-4F28-9DD2-0ED411295F74}"/>
            </a:ext>
          </a:extLst>
        </xdr:cNvPr>
        <xdr:cNvSpPr txBox="1">
          <a:spLocks noChangeArrowheads="1"/>
        </xdr:cNvSpPr>
      </xdr:nvSpPr>
      <xdr:spPr bwMode="auto">
        <a:xfrm>
          <a:off x="2686050" y="5905500"/>
          <a:ext cx="81492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171450</xdr:colOff>
      <xdr:row>1</xdr:row>
      <xdr:rowOff>98425</xdr:rowOff>
    </xdr:from>
    <xdr:to>
      <xdr:col>0</xdr:col>
      <xdr:colOff>1781175</xdr:colOff>
      <xdr:row>3</xdr:row>
      <xdr:rowOff>161924</xdr:rowOff>
    </xdr:to>
    <xdr:pic>
      <xdr:nvPicPr>
        <xdr:cNvPr id="3" name="Graphic 30">
          <a:extLst>
            <a:ext uri="{FF2B5EF4-FFF2-40B4-BE49-F238E27FC236}">
              <a16:creationId xmlns:a16="http://schemas.microsoft.com/office/drawing/2014/main" id="{4197F98C-6799-4939-B938-4A51749A9D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8925"/>
          <a:ext cx="1609725" cy="5397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107949</xdr:colOff>
      <xdr:row>65</xdr:row>
      <xdr:rowOff>10231</xdr:rowOff>
    </xdr:from>
    <xdr:to>
      <xdr:col>0</xdr:col>
      <xdr:colOff>1466850</xdr:colOff>
      <xdr:row>66</xdr:row>
      <xdr:rowOff>55035</xdr:rowOff>
    </xdr:to>
    <xdr:pic>
      <xdr:nvPicPr>
        <xdr:cNvPr id="14" name="Graphic 30">
          <a:extLst>
            <a:ext uri="{FF2B5EF4-FFF2-40B4-BE49-F238E27FC236}">
              <a16:creationId xmlns:a16="http://schemas.microsoft.com/office/drawing/2014/main" id="{A5867221-6520-4AFA-95CD-A87E20ED19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49" y="12773731"/>
          <a:ext cx="1358901" cy="9496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47624</xdr:colOff>
      <xdr:row>158</xdr:row>
      <xdr:rowOff>31749</xdr:rowOff>
    </xdr:from>
    <xdr:to>
      <xdr:col>5</xdr:col>
      <xdr:colOff>1562099</xdr:colOff>
      <xdr:row>176</xdr:row>
      <xdr:rowOff>74611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346B6A02-B10A-47E4-A1E6-4FE8E2908B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33902649"/>
          <a:ext cx="6905625" cy="36433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B9B23-DA93-47D5-9B26-24008175DBEF}">
  <dimension ref="A2:O237"/>
  <sheetViews>
    <sheetView tabSelected="1" topLeftCell="A2" zoomScaleNormal="100" workbookViewId="0">
      <selection activeCell="F106" sqref="F106"/>
    </sheetView>
  </sheetViews>
  <sheetFormatPr baseColWidth="10" defaultRowHeight="15" x14ac:dyDescent="0.25"/>
  <cols>
    <col min="1" max="1" width="35.140625" bestFit="1" customWidth="1"/>
    <col min="2" max="2" width="9.7109375" customWidth="1"/>
    <col min="3" max="3" width="6.5703125" customWidth="1"/>
    <col min="4" max="4" width="23.7109375" customWidth="1"/>
    <col min="5" max="5" width="5.7109375" customWidth="1"/>
    <col min="6" max="6" width="23.7109375" customWidth="1"/>
    <col min="7" max="7" width="5.7109375" customWidth="1"/>
    <col min="8" max="8" width="9.5703125" customWidth="1"/>
  </cols>
  <sheetData>
    <row r="2" spans="1:8" ht="17.25" customHeight="1" x14ac:dyDescent="0.3">
      <c r="A2" s="105" t="s">
        <v>0</v>
      </c>
      <c r="B2" s="105"/>
      <c r="C2" s="105"/>
      <c r="D2" s="105"/>
      <c r="E2" s="105"/>
      <c r="F2" s="105"/>
      <c r="G2" s="95"/>
    </row>
    <row r="3" spans="1:8" ht="20.25" x14ac:dyDescent="0.25">
      <c r="A3" s="106" t="s">
        <v>51</v>
      </c>
      <c r="B3" s="106"/>
      <c r="C3" s="106"/>
      <c r="D3" s="106"/>
      <c r="E3" s="106"/>
      <c r="F3" s="106"/>
      <c r="G3" s="36"/>
      <c r="H3" s="36"/>
    </row>
    <row r="4" spans="1:8" x14ac:dyDescent="0.25">
      <c r="A4" s="107" t="s">
        <v>52</v>
      </c>
      <c r="B4" s="107"/>
      <c r="C4" s="107"/>
      <c r="D4" s="107"/>
      <c r="E4" s="107"/>
      <c r="F4" s="107"/>
      <c r="G4" s="37"/>
      <c r="H4" s="37"/>
    </row>
    <row r="5" spans="1:8" ht="18.75" x14ac:dyDescent="0.25">
      <c r="A5" s="108" t="s">
        <v>53</v>
      </c>
      <c r="B5" s="108"/>
      <c r="C5" s="108"/>
      <c r="D5" s="108"/>
      <c r="E5" s="108"/>
      <c r="F5" s="108"/>
      <c r="G5" s="38"/>
      <c r="H5" s="38"/>
    </row>
    <row r="6" spans="1:8" ht="20.25" x14ac:dyDescent="0.25">
      <c r="A6" s="35"/>
      <c r="B6" s="35"/>
      <c r="C6" s="35"/>
      <c r="D6" s="35"/>
      <c r="E6" s="35"/>
      <c r="F6" s="35"/>
      <c r="G6" s="35"/>
      <c r="H6" s="35"/>
    </row>
    <row r="7" spans="1:8" ht="20.25" x14ac:dyDescent="0.25">
      <c r="A7" s="35"/>
      <c r="B7" s="35"/>
      <c r="C7" s="35"/>
      <c r="D7" s="35"/>
      <c r="E7" s="35"/>
      <c r="F7" s="35"/>
      <c r="G7" s="35"/>
      <c r="H7" s="35"/>
    </row>
    <row r="8" spans="1:8" ht="15.75" thickBot="1" x14ac:dyDescent="0.3">
      <c r="A8" s="2"/>
      <c r="B8" s="2"/>
      <c r="C8" s="2"/>
      <c r="D8" s="2"/>
      <c r="E8" s="2"/>
      <c r="F8" s="2"/>
    </row>
    <row r="9" spans="1:8" ht="15.75" thickTop="1" x14ac:dyDescent="0.25">
      <c r="A9" s="1"/>
      <c r="B9" s="1"/>
      <c r="C9" s="1"/>
      <c r="D9" s="1"/>
      <c r="E9" s="1"/>
      <c r="F9" s="1"/>
    </row>
    <row r="10" spans="1:8" x14ac:dyDescent="0.25">
      <c r="A10" s="3"/>
      <c r="B10" s="3"/>
      <c r="C10" s="3"/>
      <c r="D10" s="3"/>
      <c r="E10" s="3"/>
      <c r="F10" s="3"/>
    </row>
    <row r="11" spans="1:8" ht="15.75" thickBot="1" x14ac:dyDescent="0.3">
      <c r="A11" s="4"/>
      <c r="B11" s="5" t="s">
        <v>1</v>
      </c>
      <c r="C11" s="5"/>
      <c r="D11" s="6">
        <v>2024</v>
      </c>
      <c r="E11" s="3"/>
      <c r="F11" s="6">
        <v>2023</v>
      </c>
    </row>
    <row r="12" spans="1:8" x14ac:dyDescent="0.25">
      <c r="A12" s="7" t="s">
        <v>2</v>
      </c>
      <c r="B12" s="5"/>
      <c r="C12" s="5"/>
      <c r="D12" s="8"/>
      <c r="E12" s="8"/>
      <c r="F12" s="8"/>
    </row>
    <row r="13" spans="1:8" x14ac:dyDescent="0.25">
      <c r="A13" s="7" t="s">
        <v>3</v>
      </c>
      <c r="B13" s="5"/>
      <c r="C13" s="5"/>
      <c r="D13" s="8"/>
      <c r="E13" s="8"/>
      <c r="F13" s="8"/>
    </row>
    <row r="14" spans="1:8" x14ac:dyDescent="0.25">
      <c r="A14" s="8" t="s">
        <v>4</v>
      </c>
      <c r="B14" s="5" t="s">
        <v>5</v>
      </c>
      <c r="C14" s="5"/>
      <c r="D14" s="9">
        <v>174666973.43000001</v>
      </c>
      <c r="E14" s="9"/>
      <c r="F14" s="9">
        <v>153423529.41</v>
      </c>
    </row>
    <row r="15" spans="1:8" x14ac:dyDescent="0.25">
      <c r="A15" s="8" t="s">
        <v>6</v>
      </c>
      <c r="B15" s="5" t="s">
        <v>7</v>
      </c>
      <c r="C15" s="5"/>
      <c r="D15" s="10">
        <v>1672444.7</v>
      </c>
      <c r="E15" s="10"/>
      <c r="F15" s="10">
        <v>3273474.87</v>
      </c>
    </row>
    <row r="16" spans="1:8" x14ac:dyDescent="0.25">
      <c r="A16" s="8" t="s">
        <v>8</v>
      </c>
      <c r="B16" s="5" t="s">
        <v>9</v>
      </c>
      <c r="C16" s="5"/>
      <c r="D16" s="11">
        <v>1957586.1099999999</v>
      </c>
      <c r="E16" s="11"/>
      <c r="F16" s="11">
        <v>840621.71</v>
      </c>
    </row>
    <row r="17" spans="1:6" x14ac:dyDescent="0.25">
      <c r="A17" s="8" t="s">
        <v>10</v>
      </c>
      <c r="B17" s="5" t="s">
        <v>11</v>
      </c>
      <c r="C17" s="5"/>
      <c r="D17" s="12">
        <v>1576300.3800000001</v>
      </c>
      <c r="E17" s="11"/>
      <c r="F17" s="12">
        <v>1547914.6400000001</v>
      </c>
    </row>
    <row r="18" spans="1:6" x14ac:dyDescent="0.25">
      <c r="A18" s="7" t="s">
        <v>12</v>
      </c>
      <c r="B18" s="5"/>
      <c r="C18" s="5"/>
      <c r="D18" s="13">
        <f>SUM(D14:D17)</f>
        <v>179873304.62</v>
      </c>
      <c r="E18" s="13"/>
      <c r="F18" s="13">
        <f t="shared" ref="F18" si="0">SUM(F14:F17)</f>
        <v>159085540.63</v>
      </c>
    </row>
    <row r="19" spans="1:6" x14ac:dyDescent="0.25">
      <c r="A19" s="7"/>
      <c r="B19" s="5"/>
      <c r="C19" s="5"/>
      <c r="D19" s="14"/>
      <c r="E19" s="14"/>
      <c r="F19" s="14"/>
    </row>
    <row r="20" spans="1:6" x14ac:dyDescent="0.25">
      <c r="A20" s="7" t="s">
        <v>13</v>
      </c>
      <c r="B20" s="5"/>
      <c r="C20" s="5"/>
      <c r="D20" s="8"/>
      <c r="E20" s="8"/>
      <c r="F20" s="14"/>
    </row>
    <row r="21" spans="1:6" x14ac:dyDescent="0.25">
      <c r="A21" s="8" t="s">
        <v>14</v>
      </c>
      <c r="B21" s="5" t="s">
        <v>15</v>
      </c>
      <c r="C21" s="5"/>
      <c r="D21" s="9">
        <f>119532624.42+34379052.56</f>
        <v>153911676.98000002</v>
      </c>
      <c r="E21" s="9"/>
      <c r="F21" s="9">
        <f>102242294.34+22421009.9</f>
        <v>124663304.24000001</v>
      </c>
    </row>
    <row r="22" spans="1:6" x14ac:dyDescent="0.25">
      <c r="A22" s="8" t="s">
        <v>16</v>
      </c>
      <c r="B22" s="5" t="s">
        <v>17</v>
      </c>
      <c r="C22" s="5"/>
      <c r="D22" s="12">
        <v>2282708.7400000002</v>
      </c>
      <c r="E22" s="10"/>
      <c r="F22" s="12">
        <v>2282708.7599999998</v>
      </c>
    </row>
    <row r="23" spans="1:6" x14ac:dyDescent="0.25">
      <c r="A23" s="8" t="s">
        <v>18</v>
      </c>
      <c r="B23" s="5" t="s">
        <v>19</v>
      </c>
      <c r="C23" s="5"/>
      <c r="D23" s="15"/>
      <c r="E23" s="10"/>
      <c r="F23" s="15"/>
    </row>
    <row r="24" spans="1:6" x14ac:dyDescent="0.25">
      <c r="A24" s="7" t="s">
        <v>20</v>
      </c>
      <c r="B24" s="5"/>
      <c r="C24" s="5"/>
      <c r="D24" s="13">
        <f>SUM(D21:D23)</f>
        <v>156194385.72000003</v>
      </c>
      <c r="E24" s="13"/>
      <c r="F24" s="13">
        <f>SUM(F21:F23)</f>
        <v>126946013.00000001</v>
      </c>
    </row>
    <row r="25" spans="1:6" x14ac:dyDescent="0.25">
      <c r="A25" s="7"/>
      <c r="B25" s="5"/>
      <c r="C25" s="5"/>
      <c r="D25" s="13"/>
      <c r="E25" s="13"/>
      <c r="F25" s="13"/>
    </row>
    <row r="26" spans="1:6" ht="15.75" thickBot="1" x14ac:dyDescent="0.3">
      <c r="A26" s="7" t="s">
        <v>21</v>
      </c>
      <c r="B26" s="5"/>
      <c r="C26" s="5"/>
      <c r="D26" s="16">
        <f>+D18+D24</f>
        <v>336067690.34000003</v>
      </c>
      <c r="E26" s="13"/>
      <c r="F26" s="16">
        <f>+F18+F24</f>
        <v>286031553.63</v>
      </c>
    </row>
    <row r="27" spans="1:6" ht="15.75" thickTop="1" x14ac:dyDescent="0.25">
      <c r="A27" s="7"/>
      <c r="B27" s="5"/>
      <c r="C27" s="5"/>
      <c r="D27" s="8"/>
      <c r="E27" s="8"/>
      <c r="F27" s="8"/>
    </row>
    <row r="28" spans="1:6" x14ac:dyDescent="0.25">
      <c r="A28" s="7" t="s">
        <v>22</v>
      </c>
      <c r="B28" s="5"/>
      <c r="C28" s="5"/>
      <c r="D28" s="17"/>
      <c r="E28" s="17"/>
      <c r="F28" s="8"/>
    </row>
    <row r="29" spans="1:6" x14ac:dyDescent="0.25">
      <c r="A29" s="7"/>
      <c r="B29" s="5"/>
      <c r="C29" s="5"/>
      <c r="D29" s="17"/>
      <c r="E29" s="17"/>
      <c r="F29" s="8"/>
    </row>
    <row r="30" spans="1:6" x14ac:dyDescent="0.25">
      <c r="A30" s="7" t="s">
        <v>23</v>
      </c>
      <c r="B30" s="18"/>
      <c r="C30" s="18"/>
      <c r="D30" s="8"/>
      <c r="E30" s="8"/>
      <c r="F30" s="8"/>
    </row>
    <row r="31" spans="1:6" x14ac:dyDescent="0.25">
      <c r="A31" s="8"/>
      <c r="B31" s="19"/>
      <c r="C31" s="19"/>
      <c r="D31" s="8"/>
      <c r="E31" s="8"/>
      <c r="F31" s="8"/>
    </row>
    <row r="32" spans="1:6" x14ac:dyDescent="0.25">
      <c r="A32" s="8" t="s">
        <v>24</v>
      </c>
      <c r="B32" s="5" t="s">
        <v>19</v>
      </c>
      <c r="C32" s="5"/>
      <c r="D32" s="20">
        <v>7127523.5499999998</v>
      </c>
      <c r="E32" s="20"/>
      <c r="F32" s="20">
        <v>6650776.3799999999</v>
      </c>
    </row>
    <row r="33" spans="1:6" x14ac:dyDescent="0.25">
      <c r="A33" s="8" t="s">
        <v>25</v>
      </c>
      <c r="B33" s="5" t="s">
        <v>26</v>
      </c>
      <c r="C33" s="5"/>
      <c r="D33" s="9">
        <v>6945627.1299999999</v>
      </c>
      <c r="E33" s="9"/>
      <c r="F33" s="9">
        <v>7727201.8200000003</v>
      </c>
    </row>
    <row r="34" spans="1:6" x14ac:dyDescent="0.25">
      <c r="A34" s="8" t="s">
        <v>27</v>
      </c>
      <c r="B34" s="5" t="s">
        <v>28</v>
      </c>
      <c r="C34" s="5"/>
      <c r="D34" s="21">
        <v>54202332.609999999</v>
      </c>
      <c r="E34" s="9"/>
      <c r="F34" s="21">
        <v>46758154.739999995</v>
      </c>
    </row>
    <row r="35" spans="1:6" x14ac:dyDescent="0.25">
      <c r="A35" s="7" t="s">
        <v>29</v>
      </c>
      <c r="B35" s="5"/>
      <c r="C35" s="5"/>
      <c r="D35" s="13">
        <f>SUM(D32:D34)</f>
        <v>68275483.289999992</v>
      </c>
      <c r="E35" s="13"/>
      <c r="F35" s="13">
        <f>SUM(F32:F34)</f>
        <v>61136132.939999998</v>
      </c>
    </row>
    <row r="36" spans="1:6" x14ac:dyDescent="0.25">
      <c r="A36" s="7"/>
      <c r="B36" s="7"/>
      <c r="C36" s="7"/>
      <c r="D36" s="13"/>
      <c r="E36" s="13"/>
      <c r="F36" s="13"/>
    </row>
    <row r="37" spans="1:6" x14ac:dyDescent="0.25">
      <c r="A37" s="7" t="s">
        <v>30</v>
      </c>
      <c r="B37" s="7"/>
      <c r="C37" s="7"/>
      <c r="D37" s="13"/>
      <c r="E37" s="13"/>
      <c r="F37" s="13"/>
    </row>
    <row r="38" spans="1:6" x14ac:dyDescent="0.25">
      <c r="A38" s="8" t="s">
        <v>31</v>
      </c>
      <c r="B38" s="7"/>
      <c r="C38" s="7"/>
      <c r="D38" s="22">
        <v>0</v>
      </c>
      <c r="E38" s="13"/>
      <c r="F38" s="22">
        <v>0</v>
      </c>
    </row>
    <row r="39" spans="1:6" x14ac:dyDescent="0.25">
      <c r="A39" s="7" t="s">
        <v>32</v>
      </c>
      <c r="B39" s="7"/>
      <c r="C39" s="7"/>
      <c r="D39" s="13">
        <v>0</v>
      </c>
      <c r="E39" s="13"/>
      <c r="F39" s="13">
        <v>0</v>
      </c>
    </row>
    <row r="40" spans="1:6" x14ac:dyDescent="0.25">
      <c r="A40" s="8"/>
      <c r="B40" s="8"/>
      <c r="C40" s="8"/>
      <c r="D40" s="14"/>
      <c r="E40" s="14"/>
      <c r="F40" s="14"/>
    </row>
    <row r="41" spans="1:6" x14ac:dyDescent="0.25">
      <c r="A41" s="7" t="s">
        <v>33</v>
      </c>
      <c r="B41" s="7"/>
      <c r="C41" s="7"/>
      <c r="D41" s="11"/>
      <c r="E41" s="11"/>
      <c r="F41" s="11"/>
    </row>
    <row r="42" spans="1:6" x14ac:dyDescent="0.25">
      <c r="A42" s="8" t="s">
        <v>34</v>
      </c>
      <c r="B42" s="8"/>
      <c r="C42" s="8"/>
      <c r="D42" s="23">
        <v>-24282107.960000001</v>
      </c>
      <c r="E42" s="9"/>
      <c r="F42" s="23">
        <v>-23254172.030000001</v>
      </c>
    </row>
    <row r="43" spans="1:6" x14ac:dyDescent="0.25">
      <c r="A43" s="8" t="s">
        <v>35</v>
      </c>
      <c r="B43" s="8"/>
      <c r="C43" s="8"/>
      <c r="D43" s="9">
        <v>9450837.6500000004</v>
      </c>
      <c r="E43" s="9"/>
      <c r="F43" s="9">
        <v>9450837.6500000004</v>
      </c>
    </row>
    <row r="44" spans="1:6" x14ac:dyDescent="0.25">
      <c r="A44" s="8" t="s">
        <v>36</v>
      </c>
      <c r="B44" s="8"/>
      <c r="C44" s="8"/>
      <c r="D44" s="9">
        <v>219290063.44</v>
      </c>
      <c r="E44" s="9"/>
      <c r="F44" s="9">
        <v>216674361.28999999</v>
      </c>
    </row>
    <row r="45" spans="1:6" x14ac:dyDescent="0.25">
      <c r="A45" s="8" t="s">
        <v>37</v>
      </c>
      <c r="B45" s="8"/>
      <c r="C45" s="8"/>
      <c r="D45" s="24">
        <v>63333413.920000046</v>
      </c>
      <c r="E45" s="25"/>
      <c r="F45" s="24">
        <v>22024393.780000024</v>
      </c>
    </row>
    <row r="46" spans="1:6" x14ac:dyDescent="0.25">
      <c r="A46" s="7" t="s">
        <v>38</v>
      </c>
      <c r="B46" s="7"/>
      <c r="C46" s="7"/>
      <c r="D46" s="13">
        <f>SUM(D42:D45)</f>
        <v>267792207.05000004</v>
      </c>
      <c r="E46" s="13"/>
      <c r="F46" s="13">
        <f>SUM(F42:F45)</f>
        <v>224895420.69000003</v>
      </c>
    </row>
    <row r="47" spans="1:6" x14ac:dyDescent="0.25">
      <c r="A47" s="7"/>
      <c r="B47" s="7"/>
      <c r="C47" s="7"/>
      <c r="D47" s="13"/>
      <c r="E47" s="13"/>
      <c r="F47" s="13"/>
    </row>
    <row r="48" spans="1:6" ht="15.75" thickBot="1" x14ac:dyDescent="0.3">
      <c r="A48" s="7" t="s">
        <v>39</v>
      </c>
      <c r="B48" s="7"/>
      <c r="C48" s="7"/>
      <c r="D48" s="16">
        <f>+D35+D46</f>
        <v>336067690.34000003</v>
      </c>
      <c r="E48" s="13"/>
      <c r="F48" s="16">
        <f>+F35+F46</f>
        <v>286031553.63</v>
      </c>
    </row>
    <row r="49" spans="1:6" ht="15.75" thickTop="1" x14ac:dyDescent="0.25">
      <c r="A49" s="8"/>
      <c r="B49" s="8"/>
      <c r="C49" s="8"/>
      <c r="D49" s="17"/>
      <c r="E49" s="17"/>
      <c r="F49" s="17"/>
    </row>
    <row r="50" spans="1:6" x14ac:dyDescent="0.25">
      <c r="A50" s="3"/>
      <c r="B50" s="3"/>
      <c r="C50" s="3"/>
      <c r="D50" s="26"/>
      <c r="E50" s="26"/>
      <c r="F50" s="27"/>
    </row>
    <row r="51" spans="1:6" x14ac:dyDescent="0.25">
      <c r="A51" s="4" t="s">
        <v>40</v>
      </c>
      <c r="B51" s="4" t="s">
        <v>41</v>
      </c>
      <c r="C51" s="4"/>
      <c r="D51" s="8"/>
      <c r="E51" s="4"/>
      <c r="F51" s="4" t="s">
        <v>40</v>
      </c>
    </row>
    <row r="52" spans="1:6" x14ac:dyDescent="0.25">
      <c r="A52" s="4"/>
      <c r="B52" s="4"/>
      <c r="C52" s="4"/>
      <c r="D52" s="8"/>
      <c r="E52" s="4"/>
      <c r="F52" s="4"/>
    </row>
    <row r="53" spans="1:6" x14ac:dyDescent="0.25">
      <c r="A53" s="4"/>
      <c r="B53" s="3"/>
      <c r="C53" s="3"/>
      <c r="D53" s="8"/>
      <c r="E53" s="3"/>
      <c r="F53" s="8"/>
    </row>
    <row r="54" spans="1:6" x14ac:dyDescent="0.25">
      <c r="A54" s="28"/>
      <c r="B54" s="8"/>
      <c r="C54" s="8"/>
      <c r="D54" s="8"/>
      <c r="E54" s="8"/>
      <c r="F54" s="8"/>
    </row>
    <row r="55" spans="1:6" x14ac:dyDescent="0.25">
      <c r="A55" s="28"/>
      <c r="B55" s="8"/>
      <c r="C55" s="8"/>
      <c r="D55" s="8"/>
      <c r="E55" s="8"/>
      <c r="F55" s="8"/>
    </row>
    <row r="56" spans="1:6" ht="15.75" x14ac:dyDescent="0.25">
      <c r="A56" s="29" t="s">
        <v>42</v>
      </c>
      <c r="B56" s="110" t="s">
        <v>43</v>
      </c>
      <c r="C56" s="110"/>
      <c r="D56" s="110"/>
      <c r="E56" s="30"/>
      <c r="F56" s="30" t="s">
        <v>44</v>
      </c>
    </row>
    <row r="57" spans="1:6" ht="15.75" x14ac:dyDescent="0.25">
      <c r="A57" s="29" t="s">
        <v>45</v>
      </c>
      <c r="B57" s="110" t="s">
        <v>46</v>
      </c>
      <c r="C57" s="110"/>
      <c r="D57" s="110"/>
      <c r="E57" s="30"/>
      <c r="F57" s="30" t="s">
        <v>47</v>
      </c>
    </row>
    <row r="58" spans="1:6" x14ac:dyDescent="0.25">
      <c r="A58" s="30"/>
      <c r="B58" s="30"/>
      <c r="C58" s="30"/>
      <c r="D58" s="30"/>
      <c r="E58" s="30"/>
      <c r="F58" s="30"/>
    </row>
    <row r="59" spans="1:6" ht="15.75" thickBot="1" x14ac:dyDescent="0.3">
      <c r="A59" s="31"/>
      <c r="B59" s="31"/>
      <c r="C59" s="31"/>
      <c r="D59" s="31"/>
      <c r="E59" s="31"/>
      <c r="F59" s="31"/>
    </row>
    <row r="60" spans="1:6" ht="15.75" thickTop="1" x14ac:dyDescent="0.25">
      <c r="A60" s="32" t="s">
        <v>48</v>
      </c>
      <c r="B60" s="33"/>
      <c r="C60" s="33"/>
      <c r="D60" s="33"/>
      <c r="E60" s="33"/>
      <c r="F60" s="34" t="s">
        <v>49</v>
      </c>
    </row>
    <row r="61" spans="1:6" x14ac:dyDescent="0.25">
      <c r="A61" s="32" t="s">
        <v>50</v>
      </c>
      <c r="B61" s="33"/>
      <c r="C61" s="33"/>
      <c r="D61" s="33"/>
      <c r="E61" s="33"/>
      <c r="F61" s="33"/>
    </row>
    <row r="66" spans="1:15" s="39" customFormat="1" ht="71.25" customHeight="1" x14ac:dyDescent="0.25">
      <c r="A66" s="98" t="s">
        <v>54</v>
      </c>
      <c r="B66" s="99"/>
      <c r="C66" s="99"/>
      <c r="D66" s="99"/>
      <c r="E66" s="99"/>
      <c r="F66" s="99"/>
      <c r="L66" s="40"/>
      <c r="O66" s="41"/>
    </row>
    <row r="67" spans="1:15" s="39" customFormat="1" ht="15.75" x14ac:dyDescent="0.25">
      <c r="A67" s="42"/>
      <c r="B67" s="43"/>
      <c r="C67" s="42"/>
      <c r="D67" s="42"/>
      <c r="E67" s="44"/>
      <c r="F67" s="8"/>
      <c r="L67" s="40"/>
      <c r="O67" s="41"/>
    </row>
    <row r="68" spans="1:15" s="39" customFormat="1" ht="15.75" x14ac:dyDescent="0.25">
      <c r="A68" s="109" t="s">
        <v>55</v>
      </c>
      <c r="B68" s="109"/>
      <c r="C68" s="109"/>
      <c r="D68" s="109"/>
      <c r="E68" s="109"/>
      <c r="F68" s="8"/>
      <c r="L68" s="40"/>
      <c r="O68" s="41"/>
    </row>
    <row r="69" spans="1:15" s="39" customFormat="1" ht="15.75" x14ac:dyDescent="0.25">
      <c r="A69" s="45" t="s">
        <v>2</v>
      </c>
      <c r="B69" s="43"/>
      <c r="C69" s="42"/>
      <c r="D69" s="42"/>
      <c r="E69" s="44"/>
      <c r="F69" s="8"/>
      <c r="L69" s="40"/>
      <c r="O69" s="41"/>
    </row>
    <row r="70" spans="1:15" s="39" customFormat="1" ht="15.75" x14ac:dyDescent="0.25">
      <c r="A70" s="42"/>
      <c r="B70" s="43"/>
      <c r="C70" s="42"/>
      <c r="D70" s="42"/>
      <c r="E70" s="44"/>
      <c r="F70" s="8"/>
      <c r="L70" s="40"/>
      <c r="O70" s="41"/>
    </row>
    <row r="71" spans="1:15" s="39" customFormat="1" ht="15.75" x14ac:dyDescent="0.25">
      <c r="A71" s="104" t="s">
        <v>56</v>
      </c>
      <c r="B71" s="104"/>
      <c r="C71" s="104"/>
      <c r="D71" s="104"/>
      <c r="E71" s="104"/>
      <c r="F71" s="8"/>
      <c r="L71" s="40"/>
      <c r="O71" s="41"/>
    </row>
    <row r="72" spans="1:15" s="39" customFormat="1" ht="33" customHeight="1" x14ac:dyDescent="0.25">
      <c r="A72" s="100" t="s">
        <v>57</v>
      </c>
      <c r="B72" s="100"/>
      <c r="C72" s="100"/>
      <c r="D72" s="100"/>
      <c r="E72" s="100"/>
      <c r="F72" s="100"/>
      <c r="L72" s="40"/>
      <c r="O72" s="41"/>
    </row>
    <row r="73" spans="1:15" s="39" customFormat="1" ht="15.75" x14ac:dyDescent="0.25">
      <c r="A73" s="45" t="s">
        <v>58</v>
      </c>
      <c r="C73" s="48"/>
      <c r="D73" s="48">
        <v>2024</v>
      </c>
      <c r="F73" s="49">
        <v>2023</v>
      </c>
      <c r="L73" s="40"/>
      <c r="O73" s="41"/>
    </row>
    <row r="74" spans="1:15" s="39" customFormat="1" ht="15.75" x14ac:dyDescent="0.25">
      <c r="A74" s="42" t="s">
        <v>59</v>
      </c>
      <c r="C74" s="43"/>
      <c r="D74" s="43">
        <v>50000</v>
      </c>
      <c r="F74" s="43">
        <v>50000</v>
      </c>
      <c r="L74" s="40"/>
      <c r="O74" s="41"/>
    </row>
    <row r="75" spans="1:15" s="39" customFormat="1" ht="15.75" x14ac:dyDescent="0.25">
      <c r="A75" s="42" t="s">
        <v>60</v>
      </c>
      <c r="C75" s="43"/>
      <c r="D75" s="43">
        <v>36597938.520000003</v>
      </c>
      <c r="F75" s="43">
        <v>34382159.100000001</v>
      </c>
      <c r="L75" s="40"/>
      <c r="O75" s="41"/>
    </row>
    <row r="76" spans="1:15" s="39" customFormat="1" ht="15.75" x14ac:dyDescent="0.25">
      <c r="A76" s="42" t="s">
        <v>61</v>
      </c>
      <c r="C76" s="43"/>
      <c r="D76" s="43">
        <v>3361842.18</v>
      </c>
      <c r="F76" s="43">
        <v>2209097.15</v>
      </c>
      <c r="L76" s="40"/>
      <c r="O76" s="41"/>
    </row>
    <row r="77" spans="1:15" s="39" customFormat="1" ht="15.75" x14ac:dyDescent="0.25">
      <c r="A77" s="42" t="s">
        <v>62</v>
      </c>
      <c r="C77" s="43"/>
      <c r="D77" s="43">
        <v>13524.99</v>
      </c>
      <c r="F77" s="43">
        <v>15774.99</v>
      </c>
      <c r="L77" s="40"/>
      <c r="O77" s="41"/>
    </row>
    <row r="78" spans="1:15" s="39" customFormat="1" ht="15.75" x14ac:dyDescent="0.25">
      <c r="A78" s="42" t="s">
        <v>63</v>
      </c>
      <c r="C78" s="43"/>
      <c r="D78" s="43">
        <v>54430</v>
      </c>
      <c r="F78" s="43"/>
      <c r="L78" s="40"/>
      <c r="O78" s="41"/>
    </row>
    <row r="79" spans="1:15" s="39" customFormat="1" ht="15.75" x14ac:dyDescent="0.25">
      <c r="A79" s="42" t="s">
        <v>64</v>
      </c>
      <c r="C79" s="43"/>
      <c r="D79" s="50">
        <v>613079.5</v>
      </c>
      <c r="F79" s="50">
        <v>1019561</v>
      </c>
      <c r="L79" s="40"/>
      <c r="O79" s="41"/>
    </row>
    <row r="80" spans="1:15" s="39" customFormat="1" ht="16.5" thickBot="1" x14ac:dyDescent="0.3">
      <c r="A80" s="42" t="s">
        <v>65</v>
      </c>
      <c r="C80" s="52"/>
      <c r="D80" s="51">
        <f>SUM(D74:D79)</f>
        <v>40690815.190000005</v>
      </c>
      <c r="F80" s="51">
        <f>SUM(F74:F79)</f>
        <v>37676592.240000002</v>
      </c>
      <c r="L80" s="40"/>
      <c r="O80" s="41"/>
    </row>
    <row r="81" spans="1:15" s="39" customFormat="1" ht="16.5" thickTop="1" x14ac:dyDescent="0.25">
      <c r="A81" s="42"/>
      <c r="B81" s="43"/>
      <c r="C81" s="42"/>
      <c r="D81" s="42"/>
      <c r="E81" s="44"/>
      <c r="F81" s="8"/>
      <c r="L81" s="40"/>
      <c r="O81" s="41"/>
    </row>
    <row r="82" spans="1:15" s="39" customFormat="1" ht="15.75" x14ac:dyDescent="0.25">
      <c r="A82" s="42"/>
      <c r="B82" s="43"/>
      <c r="C82" s="42"/>
      <c r="D82" s="42"/>
      <c r="E82" s="44"/>
      <c r="F82" s="8"/>
      <c r="L82" s="40"/>
      <c r="O82" s="41"/>
    </row>
    <row r="83" spans="1:15" s="39" customFormat="1" ht="15.75" x14ac:dyDescent="0.25">
      <c r="A83" s="45" t="s">
        <v>66</v>
      </c>
      <c r="B83" s="43"/>
      <c r="C83" s="42"/>
      <c r="D83" s="42"/>
      <c r="E83" s="44"/>
      <c r="F83" s="8"/>
      <c r="G83" s="53"/>
      <c r="L83" s="40"/>
      <c r="O83" s="41"/>
    </row>
    <row r="84" spans="1:15" s="39" customFormat="1" ht="32.25" customHeight="1" x14ac:dyDescent="0.25">
      <c r="A84" s="100" t="s">
        <v>67</v>
      </c>
      <c r="B84" s="100"/>
      <c r="C84" s="100"/>
      <c r="D84" s="100"/>
      <c r="E84" s="100"/>
      <c r="F84" s="100"/>
      <c r="G84" s="53"/>
      <c r="L84" s="40"/>
      <c r="O84" s="41"/>
    </row>
    <row r="85" spans="1:15" s="39" customFormat="1" ht="15.75" x14ac:dyDescent="0.25">
      <c r="A85" s="42"/>
      <c r="B85" s="43"/>
      <c r="C85" s="42"/>
      <c r="D85" s="42"/>
      <c r="E85" s="44"/>
      <c r="F85" s="8"/>
      <c r="G85" s="53"/>
      <c r="L85" s="40"/>
      <c r="O85" s="41"/>
    </row>
    <row r="86" spans="1:15" s="39" customFormat="1" ht="15.75" x14ac:dyDescent="0.25">
      <c r="A86" s="45" t="s">
        <v>58</v>
      </c>
      <c r="C86" s="55"/>
      <c r="D86" s="54">
        <v>2024</v>
      </c>
      <c r="F86" s="96">
        <v>2023</v>
      </c>
      <c r="G86" s="53"/>
      <c r="L86" s="40"/>
      <c r="O86" s="41"/>
    </row>
    <row r="87" spans="1:15" s="39" customFormat="1" ht="15.75" x14ac:dyDescent="0.25">
      <c r="A87" s="42" t="s">
        <v>68</v>
      </c>
      <c r="C87" s="57"/>
      <c r="D87" s="56" t="s">
        <v>69</v>
      </c>
      <c r="F87" s="56" t="s">
        <v>70</v>
      </c>
      <c r="L87" s="40"/>
      <c r="O87" s="41"/>
    </row>
    <row r="88" spans="1:15" s="39" customFormat="1" ht="16.5" thickBot="1" x14ac:dyDescent="0.3">
      <c r="A88" s="42"/>
      <c r="C88" s="59"/>
      <c r="D88" s="58" t="s">
        <v>71</v>
      </c>
      <c r="F88" s="58" t="s">
        <v>72</v>
      </c>
      <c r="L88" s="40"/>
      <c r="O88" s="41"/>
    </row>
    <row r="89" spans="1:15" s="39" customFormat="1" ht="16.5" thickTop="1" x14ac:dyDescent="0.25">
      <c r="A89" s="42"/>
      <c r="B89" s="60"/>
      <c r="C89" s="57"/>
      <c r="D89" s="57"/>
      <c r="E89" s="61"/>
      <c r="F89" s="8"/>
      <c r="L89" s="40"/>
      <c r="O89" s="41"/>
    </row>
    <row r="90" spans="1:15" s="39" customFormat="1" ht="15.75" customHeight="1" x14ac:dyDescent="0.25">
      <c r="A90" s="100" t="s">
        <v>73</v>
      </c>
      <c r="B90" s="100"/>
      <c r="C90" s="100"/>
      <c r="D90" s="100"/>
      <c r="E90" s="100"/>
      <c r="F90" s="100"/>
      <c r="L90" s="40"/>
      <c r="O90" s="41"/>
    </row>
    <row r="91" spans="1:15" s="39" customFormat="1" ht="15.75" customHeight="1" x14ac:dyDescent="0.25">
      <c r="A91" s="100"/>
      <c r="B91" s="100"/>
      <c r="C91" s="100"/>
      <c r="D91" s="100"/>
      <c r="E91" s="100"/>
      <c r="F91" s="100"/>
      <c r="L91" s="40"/>
      <c r="O91" s="41"/>
    </row>
    <row r="92" spans="1:15" s="39" customFormat="1" ht="15.75" customHeight="1" x14ac:dyDescent="0.25">
      <c r="A92" s="47"/>
      <c r="B92" s="47"/>
      <c r="C92" s="47"/>
      <c r="D92" s="47"/>
      <c r="E92" s="47"/>
      <c r="F92" s="8"/>
      <c r="L92" s="40"/>
      <c r="O92" s="41"/>
    </row>
    <row r="93" spans="1:15" s="39" customFormat="1" ht="15.75" x14ac:dyDescent="0.25">
      <c r="A93" s="45" t="s">
        <v>74</v>
      </c>
      <c r="B93" s="43"/>
      <c r="C93" s="42"/>
      <c r="D93" s="42"/>
      <c r="E93" s="44"/>
      <c r="F93" s="8"/>
      <c r="L93" s="40"/>
      <c r="O93" s="41"/>
    </row>
    <row r="94" spans="1:15" s="39" customFormat="1" ht="21" customHeight="1" x14ac:dyDescent="0.25">
      <c r="A94" s="97" t="s">
        <v>75</v>
      </c>
      <c r="B94" s="97"/>
      <c r="C94" s="97"/>
      <c r="D94" s="97"/>
      <c r="E94" s="97"/>
      <c r="F94" s="97"/>
      <c r="L94" s="40"/>
      <c r="O94" s="41"/>
    </row>
    <row r="95" spans="1:15" s="39" customFormat="1" ht="15.75" x14ac:dyDescent="0.25">
      <c r="A95" s="42"/>
      <c r="B95" s="43"/>
      <c r="C95" s="42"/>
      <c r="D95" s="42"/>
      <c r="E95" s="44"/>
      <c r="F95" s="8"/>
      <c r="L95" s="40"/>
      <c r="O95" s="41"/>
    </row>
    <row r="96" spans="1:15" s="39" customFormat="1" ht="15.75" x14ac:dyDescent="0.25">
      <c r="A96" s="45" t="s">
        <v>58</v>
      </c>
      <c r="C96" s="55"/>
      <c r="D96" s="63">
        <v>2024</v>
      </c>
      <c r="F96" s="63">
        <v>2023</v>
      </c>
      <c r="L96" s="40"/>
      <c r="O96" s="41"/>
    </row>
    <row r="97" spans="1:15" s="39" customFormat="1" ht="15.75" x14ac:dyDescent="0.25">
      <c r="A97" s="42" t="s">
        <v>76</v>
      </c>
      <c r="C97" s="64"/>
      <c r="D97" s="60">
        <v>101311367.75</v>
      </c>
      <c r="F97" s="60">
        <v>99649420.530000001</v>
      </c>
      <c r="L97" s="40"/>
      <c r="O97" s="41"/>
    </row>
    <row r="98" spans="1:15" s="39" customFormat="1" ht="15.75" x14ac:dyDescent="0.25">
      <c r="A98" s="42" t="s">
        <v>77</v>
      </c>
      <c r="C98" s="64"/>
      <c r="D98" s="65">
        <v>26618232.129999999</v>
      </c>
      <c r="F98" s="65">
        <v>15162401.25</v>
      </c>
      <c r="L98" s="40"/>
      <c r="O98" s="41"/>
    </row>
    <row r="99" spans="1:15" s="39" customFormat="1" ht="16.5" thickBot="1" x14ac:dyDescent="0.3">
      <c r="A99" s="42" t="s">
        <v>78</v>
      </c>
      <c r="C99" s="64"/>
      <c r="D99" s="66">
        <f>SUM(D97:D98)</f>
        <v>127929599.88</v>
      </c>
      <c r="F99" s="66">
        <f>SUM(F97:F98)</f>
        <v>114811821.78</v>
      </c>
      <c r="L99" s="40"/>
      <c r="O99" s="41"/>
    </row>
    <row r="100" spans="1:15" s="39" customFormat="1" ht="16.5" thickTop="1" x14ac:dyDescent="0.25">
      <c r="A100" s="42"/>
      <c r="B100" s="43"/>
      <c r="C100" s="42"/>
      <c r="D100" s="42"/>
      <c r="E100" s="44"/>
      <c r="F100" s="8"/>
      <c r="L100" s="40"/>
      <c r="O100" s="41"/>
    </row>
    <row r="101" spans="1:15" s="39" customFormat="1" ht="15.75" x14ac:dyDescent="0.25">
      <c r="A101" s="104" t="s">
        <v>79</v>
      </c>
      <c r="B101" s="104"/>
      <c r="C101" s="104"/>
      <c r="D101" s="104"/>
      <c r="E101" s="104"/>
      <c r="F101" s="8"/>
      <c r="L101" s="40"/>
      <c r="O101" s="41"/>
    </row>
    <row r="102" spans="1:15" s="39" customFormat="1" ht="37.5" customHeight="1" x14ac:dyDescent="0.25">
      <c r="A102" s="100" t="s">
        <v>80</v>
      </c>
      <c r="B102" s="100"/>
      <c r="C102" s="100"/>
      <c r="D102" s="100"/>
      <c r="E102" s="100"/>
      <c r="F102" s="100"/>
      <c r="L102" s="40"/>
      <c r="O102" s="41"/>
    </row>
    <row r="103" spans="1:15" s="39" customFormat="1" ht="15.75" x14ac:dyDescent="0.25">
      <c r="A103" s="42"/>
      <c r="B103" s="43"/>
      <c r="C103" s="42"/>
      <c r="D103" s="42"/>
      <c r="E103" s="44"/>
      <c r="F103" s="8"/>
      <c r="L103" s="40"/>
      <c r="O103" s="41"/>
    </row>
    <row r="104" spans="1:15" s="39" customFormat="1" ht="15.75" x14ac:dyDescent="0.25">
      <c r="A104" s="104" t="s">
        <v>81</v>
      </c>
      <c r="B104" s="104"/>
      <c r="C104" s="104"/>
      <c r="D104" s="104"/>
      <c r="E104" s="104"/>
      <c r="F104" s="8"/>
      <c r="L104" s="40"/>
      <c r="O104" s="41"/>
    </row>
    <row r="105" spans="1:15" s="39" customFormat="1" ht="40.5" customHeight="1" x14ac:dyDescent="0.25">
      <c r="A105" s="100" t="s">
        <v>82</v>
      </c>
      <c r="B105" s="100"/>
      <c r="C105" s="100"/>
      <c r="D105" s="100"/>
      <c r="E105" s="100"/>
      <c r="F105" s="100"/>
      <c r="L105" s="40"/>
      <c r="O105" s="41"/>
    </row>
    <row r="106" spans="1:15" s="39" customFormat="1" ht="18" customHeight="1" x14ac:dyDescent="0.25">
      <c r="A106" s="67" t="s">
        <v>58</v>
      </c>
      <c r="C106" s="55"/>
      <c r="D106" s="63">
        <v>2024</v>
      </c>
      <c r="F106" s="63">
        <v>2023</v>
      </c>
      <c r="L106" s="40"/>
      <c r="O106" s="41"/>
    </row>
    <row r="107" spans="1:15" s="39" customFormat="1" ht="18.75" customHeight="1" x14ac:dyDescent="0.25">
      <c r="A107" s="47" t="s">
        <v>83</v>
      </c>
      <c r="C107" s="47"/>
      <c r="D107" s="43">
        <v>25457.33</v>
      </c>
      <c r="F107" s="43">
        <v>0</v>
      </c>
      <c r="L107" s="40"/>
      <c r="O107" s="41"/>
    </row>
    <row r="108" spans="1:15" s="39" customFormat="1" ht="18.75" customHeight="1" x14ac:dyDescent="0.25">
      <c r="A108" s="47" t="s">
        <v>84</v>
      </c>
      <c r="C108" s="47"/>
      <c r="D108" s="43">
        <v>1292.1199999999999</v>
      </c>
      <c r="F108" s="43">
        <v>0</v>
      </c>
      <c r="L108" s="40"/>
      <c r="O108" s="41"/>
    </row>
    <row r="109" spans="1:15" s="39" customFormat="1" ht="18.75" customHeight="1" x14ac:dyDescent="0.25">
      <c r="A109" s="47" t="s">
        <v>85</v>
      </c>
      <c r="C109" s="47"/>
      <c r="D109" s="43">
        <v>197.46</v>
      </c>
      <c r="F109" s="43">
        <v>0</v>
      </c>
      <c r="L109" s="40"/>
      <c r="O109" s="41"/>
    </row>
    <row r="110" spans="1:15" s="39" customFormat="1" ht="18.75" customHeight="1" x14ac:dyDescent="0.25">
      <c r="A110" s="47" t="s">
        <v>86</v>
      </c>
      <c r="C110" s="47"/>
      <c r="D110" s="43">
        <v>555</v>
      </c>
      <c r="F110" s="43">
        <v>0</v>
      </c>
      <c r="L110" s="40"/>
      <c r="O110" s="41"/>
    </row>
    <row r="111" spans="1:15" s="39" customFormat="1" ht="18.75" customHeight="1" x14ac:dyDescent="0.25">
      <c r="A111" s="47" t="s">
        <v>87</v>
      </c>
      <c r="C111" s="47"/>
      <c r="D111" s="43">
        <v>732.51</v>
      </c>
      <c r="F111" s="43">
        <v>0</v>
      </c>
      <c r="L111" s="40"/>
      <c r="O111" s="41"/>
    </row>
    <row r="112" spans="1:15" s="39" customFormat="1" ht="15" customHeight="1" thickBot="1" x14ac:dyDescent="0.3">
      <c r="A112" s="68" t="s">
        <v>88</v>
      </c>
      <c r="C112" s="47"/>
      <c r="D112" s="69">
        <f>SUM(D107:D111)</f>
        <v>28234.42</v>
      </c>
      <c r="F112" s="69">
        <f>SUM(F107:F111)</f>
        <v>0</v>
      </c>
      <c r="L112" s="40"/>
      <c r="O112" s="41"/>
    </row>
    <row r="113" spans="1:15" s="39" customFormat="1" ht="16.5" thickTop="1" x14ac:dyDescent="0.25">
      <c r="A113" s="42" t="s">
        <v>89</v>
      </c>
      <c r="B113" s="42"/>
      <c r="C113" s="42"/>
      <c r="D113" s="42"/>
      <c r="E113" s="42"/>
      <c r="F113" s="8"/>
      <c r="L113" s="40"/>
      <c r="O113" s="41"/>
    </row>
    <row r="114" spans="1:15" s="39" customFormat="1" ht="15.75" x14ac:dyDescent="0.25">
      <c r="A114" s="104" t="s">
        <v>90</v>
      </c>
      <c r="B114" s="104"/>
      <c r="C114" s="104"/>
      <c r="D114" s="104"/>
      <c r="E114" s="104"/>
      <c r="F114" s="8"/>
      <c r="L114" s="40"/>
      <c r="O114" s="41"/>
    </row>
    <row r="115" spans="1:15" s="39" customFormat="1" ht="33.75" customHeight="1" x14ac:dyDescent="0.25">
      <c r="A115" s="100" t="s">
        <v>158</v>
      </c>
      <c r="B115" s="100"/>
      <c r="C115" s="100"/>
      <c r="D115" s="100"/>
      <c r="E115" s="100"/>
      <c r="F115" s="100"/>
      <c r="L115" s="40"/>
      <c r="O115" s="41"/>
    </row>
    <row r="116" spans="1:15" s="39" customFormat="1" ht="15.75" x14ac:dyDescent="0.25">
      <c r="A116" s="67" t="s">
        <v>58</v>
      </c>
      <c r="C116" s="55"/>
      <c r="D116" s="48">
        <v>2024</v>
      </c>
      <c r="F116" s="48">
        <v>2023</v>
      </c>
      <c r="L116" s="40"/>
      <c r="O116" s="41"/>
    </row>
    <row r="117" spans="1:15" s="70" customFormat="1" ht="15.75" x14ac:dyDescent="0.25">
      <c r="A117" s="42" t="s">
        <v>91</v>
      </c>
      <c r="C117" s="55"/>
      <c r="D117" s="43">
        <v>0</v>
      </c>
      <c r="F117" s="43">
        <v>2243.9499999999998</v>
      </c>
      <c r="G117"/>
      <c r="H117"/>
      <c r="I117"/>
    </row>
    <row r="118" spans="1:15" s="70" customFormat="1" ht="15.75" x14ac:dyDescent="0.25">
      <c r="A118" s="42" t="s">
        <v>92</v>
      </c>
      <c r="C118" s="55"/>
      <c r="D118" s="43">
        <v>0</v>
      </c>
      <c r="F118" s="43">
        <v>394715.91</v>
      </c>
      <c r="G118"/>
      <c r="H118"/>
      <c r="I118"/>
    </row>
    <row r="119" spans="1:15" s="70" customFormat="1" ht="15.75" x14ac:dyDescent="0.25">
      <c r="A119" s="42" t="s">
        <v>93</v>
      </c>
      <c r="C119" s="55"/>
      <c r="D119" s="43">
        <v>0</v>
      </c>
      <c r="F119" s="43">
        <v>64697.84</v>
      </c>
      <c r="G119"/>
      <c r="H119"/>
      <c r="I119"/>
    </row>
    <row r="120" spans="1:15" s="70" customFormat="1" ht="15.75" x14ac:dyDescent="0.25">
      <c r="A120" s="42" t="s">
        <v>94</v>
      </c>
      <c r="C120" s="55"/>
      <c r="D120" s="43">
        <v>38016.86</v>
      </c>
      <c r="F120" s="43">
        <v>0</v>
      </c>
      <c r="G120"/>
      <c r="H120"/>
      <c r="I120"/>
    </row>
    <row r="121" spans="1:15" s="70" customFormat="1" ht="32.25" thickBot="1" x14ac:dyDescent="0.3">
      <c r="A121" s="71" t="s">
        <v>95</v>
      </c>
      <c r="C121" s="55"/>
      <c r="D121" s="69">
        <f>SUM(D117:D120)</f>
        <v>38016.86</v>
      </c>
      <c r="F121" s="69">
        <f>SUM(F117:F120)</f>
        <v>461657.69999999995</v>
      </c>
    </row>
    <row r="122" spans="1:15" s="39" customFormat="1" ht="16.5" thickTop="1" x14ac:dyDescent="0.25">
      <c r="A122" s="42"/>
      <c r="B122" s="52"/>
      <c r="C122" s="42"/>
      <c r="D122" s="42"/>
      <c r="E122" s="8"/>
      <c r="F122" s="8"/>
      <c r="L122" s="40"/>
      <c r="O122" s="41"/>
    </row>
    <row r="123" spans="1:15" s="39" customFormat="1" ht="15.75" x14ac:dyDescent="0.25">
      <c r="A123" s="45" t="s">
        <v>96</v>
      </c>
      <c r="B123" s="43"/>
      <c r="C123" s="42"/>
      <c r="D123" s="42"/>
      <c r="E123" s="44"/>
      <c r="F123" s="8"/>
      <c r="L123" s="40"/>
      <c r="O123" s="41"/>
    </row>
    <row r="124" spans="1:15" s="39" customFormat="1" ht="14.25" customHeight="1" x14ac:dyDescent="0.25">
      <c r="A124" s="101" t="s">
        <v>97</v>
      </c>
      <c r="B124" s="101"/>
      <c r="C124" s="101"/>
      <c r="D124" s="101"/>
      <c r="E124" s="101"/>
      <c r="F124" s="101"/>
      <c r="L124" s="40"/>
      <c r="O124" s="41"/>
    </row>
    <row r="125" spans="1:15" s="39" customFormat="1" ht="18" customHeight="1" x14ac:dyDescent="0.25">
      <c r="A125" s="101"/>
      <c r="B125" s="101"/>
      <c r="C125" s="101"/>
      <c r="D125" s="101"/>
      <c r="E125" s="101"/>
      <c r="F125" s="101"/>
      <c r="L125" s="40"/>
      <c r="O125" s="41"/>
    </row>
    <row r="126" spans="1:15" s="39" customFormat="1" ht="15.75" x14ac:dyDescent="0.25">
      <c r="A126" s="45" t="s">
        <v>58</v>
      </c>
      <c r="C126" s="48"/>
      <c r="D126" s="48">
        <v>2024</v>
      </c>
      <c r="F126" s="48">
        <v>2023</v>
      </c>
      <c r="L126" s="40"/>
      <c r="O126" s="41"/>
    </row>
    <row r="127" spans="1:15" s="39" customFormat="1" ht="15.75" x14ac:dyDescent="0.25">
      <c r="A127" s="42" t="s">
        <v>98</v>
      </c>
      <c r="C127" s="55"/>
      <c r="D127" s="72">
        <v>0</v>
      </c>
      <c r="F127" s="72">
        <v>2811817.17</v>
      </c>
      <c r="L127" s="40"/>
      <c r="O127" s="41"/>
    </row>
    <row r="128" spans="1:15" s="39" customFormat="1" ht="16.5" thickBot="1" x14ac:dyDescent="0.3">
      <c r="A128" s="45" t="s">
        <v>99</v>
      </c>
      <c r="C128" s="42"/>
      <c r="D128" s="51">
        <f>SUM(D127:D127)</f>
        <v>0</v>
      </c>
      <c r="F128" s="51">
        <f>SUM(F127:F127)</f>
        <v>2811817.17</v>
      </c>
      <c r="L128" s="40"/>
      <c r="O128" s="41"/>
    </row>
    <row r="129" spans="1:15" s="39" customFormat="1" ht="16.5" thickTop="1" x14ac:dyDescent="0.25">
      <c r="A129" s="42"/>
      <c r="B129" s="52"/>
      <c r="C129" s="42"/>
      <c r="D129" s="42"/>
      <c r="E129" s="73"/>
      <c r="F129" s="8"/>
      <c r="L129" s="40"/>
      <c r="O129" s="41"/>
    </row>
    <row r="130" spans="1:15" s="39" customFormat="1" x14ac:dyDescent="0.25">
      <c r="A130" s="74" t="s">
        <v>100</v>
      </c>
      <c r="B130" s="75"/>
      <c r="C130" s="76"/>
      <c r="D130" s="76"/>
      <c r="E130" s="20"/>
      <c r="F130" s="8"/>
      <c r="L130" s="40"/>
      <c r="O130" s="41"/>
    </row>
    <row r="131" spans="1:15" s="39" customFormat="1" ht="15" customHeight="1" x14ac:dyDescent="0.25">
      <c r="A131" s="102" t="s">
        <v>101</v>
      </c>
      <c r="B131" s="102"/>
      <c r="C131" s="102"/>
      <c r="D131" s="102"/>
      <c r="E131" s="102"/>
      <c r="F131" s="102"/>
      <c r="L131" s="40"/>
      <c r="O131" s="41"/>
    </row>
    <row r="132" spans="1:15" s="39" customFormat="1" x14ac:dyDescent="0.25">
      <c r="A132" s="102"/>
      <c r="B132" s="102"/>
      <c r="C132" s="102"/>
      <c r="D132" s="102"/>
      <c r="E132" s="102"/>
      <c r="F132" s="102"/>
      <c r="L132" s="40"/>
      <c r="O132" s="41"/>
    </row>
    <row r="133" spans="1:15" s="39" customFormat="1" x14ac:dyDescent="0.25">
      <c r="A133" s="74" t="s">
        <v>58</v>
      </c>
      <c r="C133" s="77"/>
      <c r="D133" s="77">
        <v>2024</v>
      </c>
      <c r="F133" s="78">
        <v>2023</v>
      </c>
      <c r="L133" s="40"/>
      <c r="O133" s="41"/>
    </row>
    <row r="134" spans="1:15" s="39" customFormat="1" x14ac:dyDescent="0.25">
      <c r="A134" s="76" t="s">
        <v>102</v>
      </c>
      <c r="C134" s="80"/>
      <c r="D134" s="79">
        <v>108664.57</v>
      </c>
      <c r="F134" s="9">
        <v>0</v>
      </c>
      <c r="L134" s="40"/>
      <c r="O134" s="41"/>
    </row>
    <row r="135" spans="1:15" s="39" customFormat="1" x14ac:dyDescent="0.25">
      <c r="A135" s="76" t="s">
        <v>103</v>
      </c>
      <c r="C135" s="80"/>
      <c r="D135" s="79">
        <v>59000</v>
      </c>
      <c r="F135" s="9">
        <v>0</v>
      </c>
      <c r="L135" s="40"/>
      <c r="O135" s="41"/>
    </row>
    <row r="136" spans="1:15" s="39" customFormat="1" x14ac:dyDescent="0.25">
      <c r="A136" s="76" t="s">
        <v>104</v>
      </c>
      <c r="C136" s="80"/>
      <c r="D136" s="79">
        <v>348760.8</v>
      </c>
      <c r="F136" s="9">
        <v>0</v>
      </c>
      <c r="L136" s="40"/>
      <c r="O136" s="41"/>
    </row>
    <row r="137" spans="1:15" s="39" customFormat="1" x14ac:dyDescent="0.25">
      <c r="A137" s="76" t="s">
        <v>105</v>
      </c>
      <c r="C137" s="80"/>
      <c r="D137" s="79">
        <v>792020</v>
      </c>
      <c r="F137" s="9">
        <v>0</v>
      </c>
      <c r="L137" s="40"/>
      <c r="O137" s="41"/>
    </row>
    <row r="138" spans="1:15" s="39" customFormat="1" x14ac:dyDescent="0.25">
      <c r="A138" s="76" t="s">
        <v>106</v>
      </c>
      <c r="C138" s="80"/>
      <c r="D138" s="79">
        <v>297748.05</v>
      </c>
      <c r="F138" s="9">
        <v>0</v>
      </c>
      <c r="L138" s="40"/>
      <c r="O138" s="41"/>
    </row>
    <row r="139" spans="1:15" s="39" customFormat="1" ht="15.75" thickBot="1" x14ac:dyDescent="0.3">
      <c r="A139" s="74" t="s">
        <v>99</v>
      </c>
      <c r="C139" s="76"/>
      <c r="D139" s="81">
        <f>SUM(D134:D138)</f>
        <v>1606193.4200000002</v>
      </c>
      <c r="F139" s="82">
        <f>SUM(F134:F134)</f>
        <v>0</v>
      </c>
      <c r="L139" s="40"/>
      <c r="O139" s="41"/>
    </row>
    <row r="140" spans="1:15" s="39" customFormat="1" ht="16.5" thickTop="1" x14ac:dyDescent="0.25">
      <c r="A140" s="42"/>
      <c r="B140" s="52"/>
      <c r="C140" s="83"/>
      <c r="D140" s="83"/>
      <c r="E140" s="84"/>
      <c r="F140" s="8"/>
      <c r="L140" s="40"/>
      <c r="O140" s="41"/>
    </row>
    <row r="141" spans="1:15" s="39" customFormat="1" ht="15.75" x14ac:dyDescent="0.25">
      <c r="A141" s="104" t="s">
        <v>107</v>
      </c>
      <c r="B141" s="104"/>
      <c r="C141" s="104"/>
      <c r="D141" s="104"/>
      <c r="E141" s="104"/>
      <c r="F141" s="8"/>
      <c r="L141" s="40"/>
      <c r="O141" s="41"/>
    </row>
    <row r="142" spans="1:15" s="39" customFormat="1" ht="15.75" x14ac:dyDescent="0.25">
      <c r="A142" s="97" t="s">
        <v>108</v>
      </c>
      <c r="B142" s="97"/>
      <c r="C142" s="97"/>
      <c r="D142" s="97"/>
      <c r="E142" s="97"/>
      <c r="F142" s="8"/>
      <c r="L142" s="40"/>
      <c r="O142" s="41"/>
    </row>
    <row r="143" spans="1:15" s="39" customFormat="1" ht="15.75" x14ac:dyDescent="0.25">
      <c r="A143" s="42"/>
      <c r="B143" s="43"/>
      <c r="C143" s="42"/>
      <c r="D143" s="42"/>
      <c r="E143" s="44"/>
      <c r="F143" s="8"/>
      <c r="L143" s="40"/>
      <c r="O143" s="41"/>
    </row>
    <row r="144" spans="1:15" s="39" customFormat="1" ht="15.75" x14ac:dyDescent="0.25">
      <c r="A144" s="42" t="s">
        <v>58</v>
      </c>
      <c r="C144" s="48"/>
      <c r="D144" s="48">
        <v>2024</v>
      </c>
      <c r="F144" s="48">
        <v>2023</v>
      </c>
      <c r="L144" s="40"/>
      <c r="O144" s="41"/>
    </row>
    <row r="145" spans="1:15" s="39" customFormat="1" ht="15.75" x14ac:dyDescent="0.25">
      <c r="A145" s="42" t="s">
        <v>109</v>
      </c>
      <c r="C145" s="64"/>
      <c r="D145" s="60">
        <v>1032207.03</v>
      </c>
      <c r="F145" s="60">
        <v>447652.83</v>
      </c>
      <c r="L145" s="40"/>
      <c r="O145" s="41"/>
    </row>
    <row r="146" spans="1:15" s="39" customFormat="1" ht="15.75" x14ac:dyDescent="0.25">
      <c r="A146" s="42" t="s">
        <v>110</v>
      </c>
      <c r="C146" s="64"/>
      <c r="D146" s="65">
        <v>925379.08</v>
      </c>
      <c r="F146" s="65">
        <v>392968.88</v>
      </c>
      <c r="L146" s="40"/>
      <c r="O146" s="41"/>
    </row>
    <row r="147" spans="1:15" s="39" customFormat="1" ht="16.5" thickBot="1" x14ac:dyDescent="0.3">
      <c r="A147" s="45" t="s">
        <v>111</v>
      </c>
      <c r="C147" s="85"/>
      <c r="D147" s="66">
        <f>SUM(D145:D146)</f>
        <v>1957586.1099999999</v>
      </c>
      <c r="F147" s="66">
        <f>SUM(F145:F146)</f>
        <v>840621.71</v>
      </c>
      <c r="L147" s="40"/>
      <c r="O147" s="41"/>
    </row>
    <row r="148" spans="1:15" s="39" customFormat="1" ht="16.5" thickTop="1" x14ac:dyDescent="0.25">
      <c r="A148" s="42" t="s">
        <v>89</v>
      </c>
      <c r="B148" s="43"/>
      <c r="C148" s="42"/>
      <c r="D148" s="42"/>
      <c r="E148" s="44"/>
      <c r="F148" s="8"/>
      <c r="L148" s="40"/>
      <c r="O148" s="41"/>
    </row>
    <row r="149" spans="1:15" s="39" customFormat="1" ht="15.75" x14ac:dyDescent="0.25">
      <c r="A149" s="104" t="s">
        <v>112</v>
      </c>
      <c r="B149" s="104"/>
      <c r="C149" s="104"/>
      <c r="D149" s="104"/>
      <c r="E149" s="104"/>
      <c r="F149" s="8"/>
      <c r="L149" s="40"/>
      <c r="O149" s="41"/>
    </row>
    <row r="150" spans="1:15" s="39" customFormat="1" ht="15.75" x14ac:dyDescent="0.25">
      <c r="A150" s="97" t="s">
        <v>113</v>
      </c>
      <c r="B150" s="97"/>
      <c r="C150" s="97"/>
      <c r="D150" s="97"/>
      <c r="E150" s="97"/>
      <c r="F150" s="8"/>
      <c r="L150" s="40"/>
      <c r="O150" s="41"/>
    </row>
    <row r="151" spans="1:15" s="39" customFormat="1" ht="15.75" x14ac:dyDescent="0.25">
      <c r="A151" s="45" t="s">
        <v>58</v>
      </c>
      <c r="C151" s="48"/>
      <c r="D151" s="48">
        <v>2023</v>
      </c>
      <c r="F151" s="48">
        <v>2023</v>
      </c>
      <c r="L151" s="40"/>
      <c r="O151" s="41"/>
    </row>
    <row r="152" spans="1:15" s="39" customFormat="1" ht="15.75" x14ac:dyDescent="0.25">
      <c r="A152" s="42" t="s">
        <v>114</v>
      </c>
      <c r="C152" s="43"/>
      <c r="D152" s="60">
        <v>780219.13</v>
      </c>
      <c r="F152" s="60">
        <v>765512.57</v>
      </c>
      <c r="L152" s="40"/>
      <c r="O152" s="41"/>
    </row>
    <row r="153" spans="1:15" s="39" customFormat="1" ht="15.75" x14ac:dyDescent="0.25">
      <c r="A153" s="42" t="s">
        <v>115</v>
      </c>
      <c r="C153" s="43"/>
      <c r="D153" s="65">
        <v>796081.25</v>
      </c>
      <c r="F153" s="65">
        <v>782402.07</v>
      </c>
      <c r="L153" s="40"/>
      <c r="O153" s="41"/>
    </row>
    <row r="154" spans="1:15" s="39" customFormat="1" ht="16.5" thickBot="1" x14ac:dyDescent="0.3">
      <c r="A154" s="45" t="s">
        <v>116</v>
      </c>
      <c r="C154" s="52"/>
      <c r="D154" s="51">
        <f>SUM(D152:D153)</f>
        <v>1576300.38</v>
      </c>
      <c r="F154" s="51">
        <f>SUM(F152:F153)</f>
        <v>1547914.64</v>
      </c>
      <c r="L154" s="40"/>
      <c r="O154" s="41"/>
    </row>
    <row r="155" spans="1:15" s="39" customFormat="1" ht="16.5" thickTop="1" x14ac:dyDescent="0.25">
      <c r="A155" s="42"/>
      <c r="B155" s="43"/>
      <c r="C155" s="42"/>
      <c r="D155" s="42"/>
      <c r="E155" s="44"/>
      <c r="F155" s="8"/>
      <c r="L155" s="40"/>
      <c r="O155" s="41"/>
    </row>
    <row r="156" spans="1:15" s="39" customFormat="1" ht="15.75" x14ac:dyDescent="0.25">
      <c r="A156" s="104" t="s">
        <v>117</v>
      </c>
      <c r="B156" s="104"/>
      <c r="C156" s="104"/>
      <c r="D156" s="104"/>
      <c r="E156" s="104"/>
      <c r="F156" s="8"/>
      <c r="L156" s="40"/>
      <c r="O156" s="41"/>
    </row>
    <row r="157" spans="1:15" s="39" customFormat="1" ht="15.75" x14ac:dyDescent="0.25">
      <c r="A157" s="42" t="s">
        <v>118</v>
      </c>
      <c r="B157" s="43"/>
      <c r="C157" s="42"/>
      <c r="D157" s="42"/>
      <c r="E157" s="44"/>
      <c r="F157" s="8"/>
      <c r="L157" s="40"/>
      <c r="O157" s="41"/>
    </row>
    <row r="158" spans="1:15" s="39" customFormat="1" ht="15.75" x14ac:dyDescent="0.25">
      <c r="A158" s="42"/>
      <c r="B158" s="43"/>
      <c r="C158" s="42"/>
      <c r="D158" s="42"/>
      <c r="E158" s="44"/>
      <c r="F158" s="8"/>
      <c r="L158" s="40"/>
      <c r="O158" s="41"/>
    </row>
    <row r="159" spans="1:15" s="39" customFormat="1" ht="15.75" x14ac:dyDescent="0.25">
      <c r="A159" s="45"/>
      <c r="B159" s="48"/>
      <c r="C159" s="48"/>
      <c r="D159" s="48"/>
      <c r="E159" s="86"/>
      <c r="F159" s="8"/>
      <c r="L159" s="40"/>
      <c r="O159" s="41"/>
    </row>
    <row r="160" spans="1:15" s="39" customFormat="1" ht="15.75" x14ac:dyDescent="0.25">
      <c r="A160" s="42"/>
      <c r="B160" s="43"/>
      <c r="C160" s="43"/>
      <c r="D160" s="43"/>
      <c r="E160" s="44"/>
      <c r="F160" s="8"/>
      <c r="L160" s="40"/>
      <c r="O160" s="41"/>
    </row>
    <row r="161" spans="1:15" s="39" customFormat="1" ht="15.75" x14ac:dyDescent="0.25">
      <c r="A161" s="42"/>
      <c r="B161" s="43"/>
      <c r="C161" s="43"/>
      <c r="D161" s="43"/>
      <c r="E161" s="44"/>
      <c r="F161" s="8"/>
      <c r="L161" s="40"/>
      <c r="O161" s="41"/>
    </row>
    <row r="162" spans="1:15" s="39" customFormat="1" ht="15.75" x14ac:dyDescent="0.25">
      <c r="A162" s="42"/>
      <c r="B162" s="43"/>
      <c r="C162" s="43"/>
      <c r="D162" s="43"/>
      <c r="E162" s="44"/>
      <c r="F162" s="8"/>
      <c r="L162" s="40"/>
      <c r="O162" s="41"/>
    </row>
    <row r="163" spans="1:15" s="39" customFormat="1" ht="15.75" x14ac:dyDescent="0.25">
      <c r="A163" s="42"/>
      <c r="B163" s="43"/>
      <c r="C163" s="43"/>
      <c r="D163" s="43"/>
      <c r="E163" s="44"/>
      <c r="F163" s="8"/>
      <c r="L163" s="40"/>
      <c r="O163" s="41"/>
    </row>
    <row r="164" spans="1:15" s="39" customFormat="1" ht="15.75" x14ac:dyDescent="0.25">
      <c r="A164" s="42"/>
      <c r="B164" s="43"/>
      <c r="C164" s="43"/>
      <c r="D164" s="43"/>
      <c r="E164" s="44"/>
      <c r="F164" s="8"/>
      <c r="L164" s="40"/>
      <c r="O164" s="41"/>
    </row>
    <row r="165" spans="1:15" s="39" customFormat="1" ht="15.75" x14ac:dyDescent="0.25">
      <c r="A165" s="42"/>
      <c r="B165" s="43"/>
      <c r="C165" s="43"/>
      <c r="D165" s="43"/>
      <c r="E165" s="44"/>
      <c r="F165" s="8"/>
      <c r="L165" s="40"/>
      <c r="O165" s="41"/>
    </row>
    <row r="166" spans="1:15" s="39" customFormat="1" ht="15.75" x14ac:dyDescent="0.25">
      <c r="A166" s="42"/>
      <c r="B166" s="43"/>
      <c r="C166" s="43"/>
      <c r="D166" s="43"/>
      <c r="E166" s="44"/>
      <c r="F166" s="8"/>
      <c r="L166" s="40"/>
      <c r="O166" s="41"/>
    </row>
    <row r="167" spans="1:15" s="39" customFormat="1" ht="15.75" x14ac:dyDescent="0.25">
      <c r="A167" s="42"/>
      <c r="B167" s="43"/>
      <c r="C167" s="43"/>
      <c r="D167" s="43"/>
      <c r="E167" s="44"/>
      <c r="F167" s="8"/>
      <c r="L167" s="40"/>
      <c r="O167" s="41"/>
    </row>
    <row r="168" spans="1:15" s="39" customFormat="1" ht="15.75" x14ac:dyDescent="0.25">
      <c r="A168" s="42"/>
      <c r="B168" s="43"/>
      <c r="C168" s="43"/>
      <c r="D168" s="43"/>
      <c r="E168" s="44"/>
      <c r="F168" s="8"/>
      <c r="L168" s="40"/>
      <c r="O168" s="41"/>
    </row>
    <row r="169" spans="1:15" s="39" customFormat="1" ht="15.75" x14ac:dyDescent="0.25">
      <c r="A169" s="42"/>
      <c r="B169" s="43"/>
      <c r="C169" s="43"/>
      <c r="D169" s="43"/>
      <c r="E169" s="44"/>
      <c r="F169" s="8"/>
      <c r="L169" s="40"/>
      <c r="O169" s="41"/>
    </row>
    <row r="170" spans="1:15" s="39" customFormat="1" ht="15.75" x14ac:dyDescent="0.25">
      <c r="A170" s="42"/>
      <c r="B170" s="43"/>
      <c r="C170" s="43"/>
      <c r="D170" s="43"/>
      <c r="E170" s="44"/>
      <c r="F170" s="8"/>
      <c r="L170" s="40"/>
      <c r="O170" s="41"/>
    </row>
    <row r="171" spans="1:15" s="39" customFormat="1" ht="15.75" x14ac:dyDescent="0.25">
      <c r="A171" s="42"/>
      <c r="B171" s="43"/>
      <c r="C171" s="43"/>
      <c r="D171" s="43"/>
      <c r="E171" s="44"/>
      <c r="F171" s="8"/>
      <c r="L171" s="40"/>
      <c r="O171" s="41"/>
    </row>
    <row r="172" spans="1:15" s="39" customFormat="1" ht="15.75" x14ac:dyDescent="0.25">
      <c r="A172" s="42"/>
      <c r="B172" s="43"/>
      <c r="C172" s="43"/>
      <c r="D172" s="43"/>
      <c r="E172" s="44"/>
      <c r="F172" s="8"/>
      <c r="L172" s="40"/>
      <c r="O172" s="41"/>
    </row>
    <row r="173" spans="1:15" s="39" customFormat="1" ht="15.75" x14ac:dyDescent="0.25">
      <c r="A173" s="45"/>
      <c r="B173" s="52"/>
      <c r="C173" s="52"/>
      <c r="D173" s="52"/>
      <c r="E173" s="87"/>
      <c r="F173" s="8"/>
      <c r="L173" s="40"/>
      <c r="O173" s="41"/>
    </row>
    <row r="174" spans="1:15" s="39" customFormat="1" ht="15.75" x14ac:dyDescent="0.25">
      <c r="A174" s="42"/>
      <c r="B174" s="88"/>
      <c r="C174" s="43"/>
      <c r="D174" s="43"/>
      <c r="E174" s="88"/>
      <c r="F174" s="8"/>
      <c r="L174" s="40"/>
      <c r="O174" s="41"/>
    </row>
    <row r="175" spans="1:15" s="39" customFormat="1" ht="15.75" x14ac:dyDescent="0.25">
      <c r="A175" s="45"/>
      <c r="B175" s="52"/>
      <c r="C175" s="52"/>
      <c r="D175" s="52"/>
      <c r="E175" s="87"/>
      <c r="F175" s="8"/>
      <c r="L175" s="40"/>
      <c r="O175" s="41"/>
    </row>
    <row r="176" spans="1:15" s="39" customFormat="1" ht="15.75" x14ac:dyDescent="0.25">
      <c r="A176" s="42"/>
      <c r="B176" s="43"/>
      <c r="C176" s="42"/>
      <c r="D176" s="42"/>
      <c r="E176" s="44"/>
      <c r="F176" s="8"/>
      <c r="L176" s="40"/>
      <c r="O176" s="41"/>
    </row>
    <row r="177" spans="1:15" s="39" customFormat="1" ht="15.75" x14ac:dyDescent="0.25">
      <c r="A177" s="42"/>
      <c r="B177" s="43"/>
      <c r="C177" s="42"/>
      <c r="D177" s="42"/>
      <c r="E177" s="44"/>
      <c r="F177" s="8"/>
      <c r="L177" s="40"/>
      <c r="O177" s="41"/>
    </row>
    <row r="178" spans="1:15" s="39" customFormat="1" ht="15.75" x14ac:dyDescent="0.25">
      <c r="A178" s="104" t="s">
        <v>119</v>
      </c>
      <c r="B178" s="104"/>
      <c r="C178" s="104"/>
      <c r="D178" s="104"/>
      <c r="E178" s="104"/>
      <c r="F178" s="8"/>
      <c r="L178" s="40"/>
      <c r="O178" s="41"/>
    </row>
    <row r="179" spans="1:15" s="39" customFormat="1" ht="15.75" x14ac:dyDescent="0.25">
      <c r="A179" s="46"/>
      <c r="B179" s="89"/>
      <c r="C179" s="46"/>
      <c r="D179" s="46"/>
      <c r="E179" s="90"/>
      <c r="F179" s="8"/>
      <c r="L179" s="40"/>
      <c r="O179" s="41"/>
    </row>
    <row r="180" spans="1:15" s="39" customFormat="1" ht="15.75" x14ac:dyDescent="0.25">
      <c r="A180" s="97" t="s">
        <v>120</v>
      </c>
      <c r="B180" s="97"/>
      <c r="C180" s="97"/>
      <c r="D180" s="97"/>
      <c r="E180" s="97"/>
      <c r="F180" s="97"/>
      <c r="L180" s="40"/>
      <c r="O180" s="41"/>
    </row>
    <row r="181" spans="1:15" s="39" customFormat="1" ht="15.75" x14ac:dyDescent="0.25">
      <c r="A181" s="45" t="s">
        <v>58</v>
      </c>
      <c r="C181" s="48"/>
      <c r="D181" s="48">
        <v>2024</v>
      </c>
      <c r="F181" s="48">
        <v>2023</v>
      </c>
      <c r="L181" s="40"/>
      <c r="O181" s="41"/>
    </row>
    <row r="182" spans="1:15" s="39" customFormat="1" ht="15.75" x14ac:dyDescent="0.25">
      <c r="A182" s="42" t="s">
        <v>121</v>
      </c>
      <c r="C182" s="43"/>
      <c r="D182" s="43">
        <v>9740252.3000000007</v>
      </c>
      <c r="F182" s="43">
        <v>9740252.3000000007</v>
      </c>
      <c r="L182" s="40"/>
      <c r="O182" s="41"/>
    </row>
    <row r="183" spans="1:15" s="39" customFormat="1" ht="15.75" x14ac:dyDescent="0.25">
      <c r="A183" s="42" t="s">
        <v>122</v>
      </c>
      <c r="C183" s="43"/>
      <c r="D183" s="50">
        <v>2282708.7400000002</v>
      </c>
      <c r="F183" s="50">
        <v>2282708.7599999998</v>
      </c>
      <c r="L183" s="40"/>
      <c r="O183" s="41"/>
    </row>
    <row r="184" spans="1:15" s="39" customFormat="1" ht="15.75" x14ac:dyDescent="0.25">
      <c r="A184" s="42" t="s">
        <v>123</v>
      </c>
      <c r="C184" s="52"/>
      <c r="D184" s="52">
        <f>SUM(D182:D183)</f>
        <v>12022961.040000001</v>
      </c>
      <c r="F184" s="52">
        <f>SUM(F182:F183)</f>
        <v>12022961.060000001</v>
      </c>
      <c r="L184" s="40"/>
      <c r="O184" s="41"/>
    </row>
    <row r="185" spans="1:15" s="39" customFormat="1" ht="15.75" x14ac:dyDescent="0.25">
      <c r="A185" s="42" t="s">
        <v>124</v>
      </c>
      <c r="C185" s="43"/>
      <c r="D185" s="91">
        <v>-9740252.3000000007</v>
      </c>
      <c r="F185" s="91">
        <v>-9740252.3000000007</v>
      </c>
      <c r="L185" s="40"/>
      <c r="O185" s="41"/>
    </row>
    <row r="186" spans="1:15" s="39" customFormat="1" ht="16.5" thickBot="1" x14ac:dyDescent="0.3">
      <c r="A186" s="42" t="s">
        <v>125</v>
      </c>
      <c r="C186" s="52"/>
      <c r="D186" s="51">
        <f>SUM(D184:D185)</f>
        <v>2282708.7400000002</v>
      </c>
      <c r="F186" s="51">
        <f>SUM(F184:F185)</f>
        <v>2282708.7599999998</v>
      </c>
      <c r="L186" s="40"/>
      <c r="O186" s="41"/>
    </row>
    <row r="187" spans="1:15" s="39" customFormat="1" ht="16.5" thickTop="1" x14ac:dyDescent="0.25">
      <c r="A187" s="42"/>
      <c r="B187" s="43"/>
      <c r="C187" s="42"/>
      <c r="D187" s="42"/>
      <c r="E187" s="44"/>
      <c r="L187" s="40"/>
      <c r="O187" s="41"/>
    </row>
    <row r="188" spans="1:15" s="39" customFormat="1" ht="15.75" x14ac:dyDescent="0.25">
      <c r="A188" s="42"/>
      <c r="B188" s="43"/>
      <c r="C188" s="42"/>
      <c r="D188" s="42"/>
      <c r="E188" s="44"/>
      <c r="F188" s="8"/>
      <c r="L188" s="40"/>
      <c r="O188" s="41"/>
    </row>
    <row r="189" spans="1:15" s="39" customFormat="1" ht="15.75" x14ac:dyDescent="0.25">
      <c r="A189" s="45" t="s">
        <v>126</v>
      </c>
      <c r="B189" s="43"/>
      <c r="C189" s="42"/>
      <c r="D189" s="42"/>
      <c r="E189" s="44"/>
      <c r="F189" s="8"/>
      <c r="L189" s="40"/>
      <c r="O189" s="41"/>
    </row>
    <row r="190" spans="1:15" s="39" customFormat="1" ht="15.75" x14ac:dyDescent="0.25">
      <c r="A190" s="104" t="s">
        <v>127</v>
      </c>
      <c r="B190" s="104"/>
      <c r="C190" s="104"/>
      <c r="D190" s="104"/>
      <c r="E190" s="104"/>
      <c r="F190" s="8"/>
      <c r="L190" s="40"/>
      <c r="O190" s="41"/>
    </row>
    <row r="191" spans="1:15" s="39" customFormat="1" ht="15.75" x14ac:dyDescent="0.25">
      <c r="A191" s="103" t="s">
        <v>128</v>
      </c>
      <c r="B191" s="103"/>
      <c r="C191" s="103"/>
      <c r="D191" s="103"/>
      <c r="E191" s="103"/>
      <c r="F191" s="103"/>
      <c r="L191" s="40"/>
      <c r="O191" s="41"/>
    </row>
    <row r="192" spans="1:15" s="39" customFormat="1" ht="15.75" x14ac:dyDescent="0.25">
      <c r="A192" s="42"/>
      <c r="B192" s="43"/>
      <c r="C192" s="42"/>
      <c r="D192" s="42"/>
      <c r="E192" s="44"/>
      <c r="F192" s="8"/>
      <c r="L192" s="40"/>
      <c r="O192" s="41"/>
    </row>
    <row r="193" spans="1:15" s="39" customFormat="1" ht="15.75" x14ac:dyDescent="0.25">
      <c r="A193" s="46" t="s">
        <v>58</v>
      </c>
      <c r="C193" s="48" t="s">
        <v>129</v>
      </c>
      <c r="D193" s="48">
        <v>2024</v>
      </c>
      <c r="F193" s="48">
        <v>2023</v>
      </c>
      <c r="L193" s="40"/>
      <c r="O193" s="41"/>
    </row>
    <row r="194" spans="1:15" s="39" customFormat="1" ht="15.75" x14ac:dyDescent="0.25">
      <c r="A194" s="42" t="s">
        <v>130</v>
      </c>
      <c r="C194" s="43"/>
      <c r="D194" s="43">
        <v>54300.01</v>
      </c>
      <c r="F194" s="43">
        <v>94582.399999999994</v>
      </c>
      <c r="L194" s="40"/>
      <c r="O194" s="41"/>
    </row>
    <row r="195" spans="1:15" s="39" customFormat="1" ht="15.75" x14ac:dyDescent="0.25">
      <c r="A195" s="42" t="s">
        <v>131</v>
      </c>
      <c r="C195" s="43"/>
      <c r="D195" s="43">
        <v>532631.74</v>
      </c>
      <c r="F195" s="43">
        <v>399187.73</v>
      </c>
      <c r="L195" s="40"/>
      <c r="O195" s="41"/>
    </row>
    <row r="196" spans="1:15" s="39" customFormat="1" ht="15.75" x14ac:dyDescent="0.25">
      <c r="A196" s="42" t="s">
        <v>132</v>
      </c>
      <c r="C196" s="43"/>
      <c r="D196" s="43">
        <v>6261371.9299999997</v>
      </c>
      <c r="F196" s="43">
        <v>5882541.8799999999</v>
      </c>
      <c r="L196" s="40"/>
      <c r="O196" s="41"/>
    </row>
    <row r="197" spans="1:15" s="39" customFormat="1" ht="15.75" x14ac:dyDescent="0.25">
      <c r="A197" s="42" t="s">
        <v>133</v>
      </c>
      <c r="C197" s="43"/>
      <c r="D197" s="43">
        <v>189764.16</v>
      </c>
      <c r="F197" s="43">
        <v>169607.25</v>
      </c>
      <c r="L197" s="40"/>
      <c r="O197" s="41"/>
    </row>
    <row r="198" spans="1:15" s="39" customFormat="1" ht="15.75" x14ac:dyDescent="0.25">
      <c r="A198" s="42" t="s">
        <v>134</v>
      </c>
      <c r="C198" s="43"/>
      <c r="D198" s="43">
        <v>83700</v>
      </c>
      <c r="F198" s="43">
        <v>104857.12</v>
      </c>
      <c r="L198" s="40"/>
      <c r="O198" s="41"/>
    </row>
    <row r="199" spans="1:15" s="39" customFormat="1" ht="15.75" x14ac:dyDescent="0.25">
      <c r="A199" s="42" t="s">
        <v>135</v>
      </c>
      <c r="C199" s="43"/>
      <c r="D199" s="43">
        <v>5755.71</v>
      </c>
      <c r="F199" s="43">
        <v>0</v>
      </c>
      <c r="L199" s="40"/>
      <c r="O199" s="41"/>
    </row>
    <row r="200" spans="1:15" s="39" customFormat="1" ht="15.75" x14ac:dyDescent="0.25">
      <c r="A200" s="42" t="s">
        <v>136</v>
      </c>
      <c r="C200" s="43"/>
      <c r="D200" s="43">
        <v>0</v>
      </c>
      <c r="F200" s="43">
        <v>0</v>
      </c>
      <c r="L200" s="40"/>
      <c r="O200" s="41"/>
    </row>
    <row r="201" spans="1:15" s="39" customFormat="1" ht="16.5" thickBot="1" x14ac:dyDescent="0.3">
      <c r="A201" s="45" t="s">
        <v>137</v>
      </c>
      <c r="C201" s="52"/>
      <c r="D201" s="92">
        <f>SUM(D194:D200)</f>
        <v>7127523.5499999998</v>
      </c>
      <c r="F201" s="92">
        <f>SUM(F194:F200)</f>
        <v>6650776.3799999999</v>
      </c>
      <c r="L201" s="40"/>
      <c r="O201" s="41"/>
    </row>
    <row r="202" spans="1:15" s="39" customFormat="1" ht="16.5" thickTop="1" x14ac:dyDescent="0.25">
      <c r="A202" s="42"/>
      <c r="B202" s="52"/>
      <c r="C202" s="52"/>
      <c r="D202" s="52"/>
      <c r="E202" s="87"/>
      <c r="F202" s="8"/>
      <c r="L202" s="40"/>
      <c r="O202" s="41"/>
    </row>
    <row r="203" spans="1:15" s="39" customFormat="1" ht="15.75" x14ac:dyDescent="0.25">
      <c r="A203" s="104" t="s">
        <v>138</v>
      </c>
      <c r="B203" s="104"/>
      <c r="C203" s="104"/>
      <c r="D203" s="104"/>
      <c r="E203" s="104"/>
      <c r="F203" s="8"/>
      <c r="L203" s="40"/>
      <c r="O203" s="41"/>
    </row>
    <row r="204" spans="1:15" s="39" customFormat="1" ht="15.75" x14ac:dyDescent="0.25">
      <c r="A204" s="97" t="s">
        <v>139</v>
      </c>
      <c r="B204" s="97"/>
      <c r="C204" s="97"/>
      <c r="D204" s="97"/>
      <c r="E204" s="97"/>
      <c r="F204" s="97"/>
      <c r="L204" s="40"/>
      <c r="O204" s="41"/>
    </row>
    <row r="205" spans="1:15" s="39" customFormat="1" ht="15.75" x14ac:dyDescent="0.25">
      <c r="A205" s="62"/>
      <c r="B205" s="62"/>
      <c r="C205" s="62"/>
      <c r="D205" s="62"/>
      <c r="E205" s="93"/>
      <c r="F205" s="8"/>
      <c r="L205" s="40"/>
      <c r="O205" s="41"/>
    </row>
    <row r="206" spans="1:15" s="39" customFormat="1" ht="15.75" x14ac:dyDescent="0.25">
      <c r="A206" s="45" t="s">
        <v>58</v>
      </c>
      <c r="C206" s="48" t="s">
        <v>129</v>
      </c>
      <c r="D206" s="48">
        <v>2023</v>
      </c>
      <c r="F206" s="48">
        <v>2023</v>
      </c>
      <c r="L206" s="40"/>
      <c r="O206" s="41"/>
    </row>
    <row r="207" spans="1:15" s="39" customFormat="1" ht="15.75" x14ac:dyDescent="0.25">
      <c r="A207" s="42" t="s">
        <v>140</v>
      </c>
      <c r="C207" s="94"/>
      <c r="D207" s="94">
        <v>6506469.2800000003</v>
      </c>
      <c r="F207" s="94">
        <v>5184637.93</v>
      </c>
      <c r="L207" s="40"/>
      <c r="O207" s="41"/>
    </row>
    <row r="208" spans="1:15" s="39" customFormat="1" ht="15.75" x14ac:dyDescent="0.25">
      <c r="A208" s="42" t="s">
        <v>141</v>
      </c>
      <c r="C208" s="94"/>
      <c r="D208" s="94">
        <v>209034.25</v>
      </c>
      <c r="F208" s="94">
        <v>2542563.89</v>
      </c>
      <c r="L208" s="40"/>
      <c r="O208" s="41"/>
    </row>
    <row r="209" spans="1:15" s="39" customFormat="1" ht="15.75" x14ac:dyDescent="0.25">
      <c r="A209" s="42" t="s">
        <v>142</v>
      </c>
      <c r="C209" s="94"/>
      <c r="D209" s="94">
        <v>230123.6</v>
      </c>
      <c r="F209" s="94"/>
      <c r="L209" s="40"/>
      <c r="O209" s="41"/>
    </row>
    <row r="210" spans="1:15" s="39" customFormat="1" ht="16.5" thickBot="1" x14ac:dyDescent="0.3">
      <c r="A210" s="45" t="s">
        <v>143</v>
      </c>
      <c r="C210" s="52"/>
      <c r="D210" s="51">
        <f>SUM(D207:D209)</f>
        <v>6945627.1299999999</v>
      </c>
      <c r="F210" s="51">
        <f>SUM(F207:F208)</f>
        <v>7727201.8200000003</v>
      </c>
      <c r="L210" s="40"/>
      <c r="O210" s="41"/>
    </row>
    <row r="211" spans="1:15" s="39" customFormat="1" ht="16.5" thickTop="1" x14ac:dyDescent="0.25">
      <c r="A211" s="42"/>
      <c r="B211" s="43"/>
      <c r="C211" s="42"/>
      <c r="D211" s="42"/>
      <c r="E211" s="44"/>
      <c r="F211" s="8"/>
      <c r="L211" s="40"/>
      <c r="O211" s="41"/>
    </row>
    <row r="212" spans="1:15" s="39" customFormat="1" ht="15.75" x14ac:dyDescent="0.25">
      <c r="A212" s="104" t="s">
        <v>144</v>
      </c>
      <c r="B212" s="104"/>
      <c r="C212" s="104"/>
      <c r="D212" s="104"/>
      <c r="E212" s="104"/>
      <c r="F212" s="8"/>
      <c r="L212" s="40"/>
      <c r="O212" s="41"/>
    </row>
    <row r="213" spans="1:15" s="39" customFormat="1" ht="15.75" x14ac:dyDescent="0.25">
      <c r="A213" s="97" t="s">
        <v>145</v>
      </c>
      <c r="B213" s="97"/>
      <c r="C213" s="97"/>
      <c r="D213" s="97"/>
      <c r="E213" s="97"/>
      <c r="F213" s="97"/>
      <c r="L213" s="40"/>
      <c r="O213" s="41"/>
    </row>
    <row r="214" spans="1:15" s="39" customFormat="1" ht="15.75" x14ac:dyDescent="0.25">
      <c r="A214" s="62"/>
      <c r="B214" s="62"/>
      <c r="C214" s="62"/>
      <c r="D214" s="62"/>
      <c r="E214" s="62"/>
      <c r="F214" s="8"/>
      <c r="L214" s="40"/>
      <c r="O214" s="41"/>
    </row>
    <row r="215" spans="1:15" s="39" customFormat="1" ht="15.75" x14ac:dyDescent="0.25">
      <c r="A215" s="45" t="s">
        <v>58</v>
      </c>
      <c r="C215" s="48" t="s">
        <v>129</v>
      </c>
      <c r="D215" s="48">
        <v>2024</v>
      </c>
      <c r="F215" s="48">
        <v>2023</v>
      </c>
      <c r="L215" s="40"/>
      <c r="O215" s="41"/>
    </row>
    <row r="216" spans="1:15" s="39" customFormat="1" ht="15.75" x14ac:dyDescent="0.25">
      <c r="A216" s="42" t="s">
        <v>27</v>
      </c>
      <c r="C216" s="48"/>
      <c r="D216" s="94">
        <v>0</v>
      </c>
      <c r="F216" s="94">
        <v>0</v>
      </c>
      <c r="L216" s="40"/>
      <c r="O216" s="41"/>
    </row>
    <row r="217" spans="1:15" s="39" customFormat="1" ht="15.75" x14ac:dyDescent="0.25">
      <c r="A217" s="42" t="s">
        <v>146</v>
      </c>
      <c r="C217" s="48"/>
      <c r="D217" s="94">
        <v>10433039.57</v>
      </c>
      <c r="F217" s="94">
        <v>9412659.1099999994</v>
      </c>
      <c r="L217" s="40"/>
      <c r="O217" s="41"/>
    </row>
    <row r="218" spans="1:15" s="39" customFormat="1" ht="15.75" x14ac:dyDescent="0.25">
      <c r="A218" s="42" t="s">
        <v>147</v>
      </c>
      <c r="C218" s="48"/>
      <c r="D218" s="94">
        <v>21319529.73</v>
      </c>
      <c r="F218" s="94">
        <v>18085659.93</v>
      </c>
      <c r="L218" s="40"/>
      <c r="O218" s="41"/>
    </row>
    <row r="219" spans="1:15" s="39" customFormat="1" ht="15.75" x14ac:dyDescent="0.25">
      <c r="A219" s="42" t="s">
        <v>148</v>
      </c>
      <c r="C219" s="48"/>
      <c r="D219" s="94">
        <v>21396384.940000001</v>
      </c>
      <c r="F219" s="94">
        <v>18240274.699999999</v>
      </c>
      <c r="L219" s="40"/>
      <c r="O219" s="41"/>
    </row>
    <row r="220" spans="1:15" s="39" customFormat="1" ht="15.75" x14ac:dyDescent="0.25">
      <c r="A220" s="42" t="s">
        <v>149</v>
      </c>
      <c r="C220" s="48"/>
      <c r="D220" s="94">
        <v>440298.87</v>
      </c>
      <c r="F220" s="94">
        <v>0</v>
      </c>
      <c r="L220" s="40"/>
      <c r="O220" s="41"/>
    </row>
    <row r="221" spans="1:15" s="39" customFormat="1" ht="15.75" x14ac:dyDescent="0.25">
      <c r="A221" s="42" t="s">
        <v>150</v>
      </c>
      <c r="C221" s="48"/>
      <c r="D221" s="94">
        <v>613079.5</v>
      </c>
      <c r="F221" s="94">
        <v>1019561</v>
      </c>
      <c r="L221" s="40"/>
      <c r="O221" s="41"/>
    </row>
    <row r="222" spans="1:15" s="39" customFormat="1" ht="16.5" thickBot="1" x14ac:dyDescent="0.3">
      <c r="A222" s="45" t="s">
        <v>151</v>
      </c>
      <c r="C222" s="52"/>
      <c r="D222" s="51">
        <f>SUM(D217:D221)</f>
        <v>54202332.609999999</v>
      </c>
      <c r="F222" s="51">
        <f>SUM(F217:F221)</f>
        <v>46758154.739999995</v>
      </c>
      <c r="L222" s="40"/>
      <c r="O222" s="41"/>
    </row>
    <row r="223" spans="1:15" s="39" customFormat="1" ht="16.5" thickTop="1" x14ac:dyDescent="0.25">
      <c r="A223" s="42"/>
      <c r="B223" s="43"/>
      <c r="C223" s="42"/>
      <c r="D223" s="42"/>
      <c r="E223" s="44"/>
      <c r="F223" s="8"/>
      <c r="L223" s="40"/>
      <c r="O223" s="41"/>
    </row>
    <row r="224" spans="1:15" s="39" customFormat="1" ht="15.75" x14ac:dyDescent="0.25">
      <c r="A224" s="42"/>
      <c r="B224" s="43"/>
      <c r="C224" s="42"/>
      <c r="D224" s="42"/>
      <c r="E224" s="44"/>
      <c r="F224" s="8"/>
      <c r="L224" s="40"/>
      <c r="O224" s="41"/>
    </row>
    <row r="225" spans="1:15" s="39" customFormat="1" ht="15.75" x14ac:dyDescent="0.25">
      <c r="A225" s="45" t="s">
        <v>152</v>
      </c>
      <c r="B225" s="43"/>
      <c r="C225" s="42"/>
      <c r="D225" s="42"/>
      <c r="E225" s="44"/>
      <c r="F225" s="8"/>
      <c r="L225" s="40"/>
      <c r="O225" s="41"/>
    </row>
    <row r="226" spans="1:15" s="39" customFormat="1" ht="15.75" x14ac:dyDescent="0.25">
      <c r="A226" s="45"/>
      <c r="B226" s="43"/>
      <c r="C226" s="42"/>
      <c r="D226" s="42"/>
      <c r="E226" s="44"/>
      <c r="F226" s="8"/>
      <c r="L226" s="40"/>
      <c r="O226" s="41"/>
    </row>
    <row r="227" spans="1:15" s="39" customFormat="1" ht="15.75" x14ac:dyDescent="0.25">
      <c r="A227" s="104" t="s">
        <v>153</v>
      </c>
      <c r="B227" s="104"/>
      <c r="C227" s="104"/>
      <c r="D227" s="104"/>
      <c r="E227" s="104"/>
      <c r="F227" s="8"/>
      <c r="L227" s="40"/>
      <c r="O227" s="41"/>
    </row>
    <row r="228" spans="1:15" s="39" customFormat="1" ht="15.75" x14ac:dyDescent="0.25">
      <c r="A228" s="46"/>
      <c r="B228" s="89"/>
      <c r="C228" s="46"/>
      <c r="D228" s="46"/>
      <c r="E228" s="90"/>
      <c r="F228" s="8"/>
      <c r="L228" s="40"/>
      <c r="O228" s="41"/>
    </row>
    <row r="229" spans="1:15" s="39" customFormat="1" ht="15.75" x14ac:dyDescent="0.25">
      <c r="A229" s="97" t="s">
        <v>154</v>
      </c>
      <c r="B229" s="97"/>
      <c r="C229" s="97"/>
      <c r="D229" s="97"/>
      <c r="E229" s="97"/>
      <c r="F229" s="8"/>
      <c r="L229" s="40"/>
      <c r="O229" s="41"/>
    </row>
    <row r="230" spans="1:15" s="39" customFormat="1" ht="15.75" x14ac:dyDescent="0.25">
      <c r="A230" s="62"/>
      <c r="B230" s="62"/>
      <c r="C230" s="62"/>
      <c r="D230" s="62"/>
      <c r="E230" s="93"/>
      <c r="F230" s="8"/>
      <c r="L230" s="40"/>
      <c r="O230" s="41"/>
    </row>
    <row r="231" spans="1:15" s="39" customFormat="1" ht="15.75" x14ac:dyDescent="0.25">
      <c r="A231" s="45" t="s">
        <v>152</v>
      </c>
      <c r="B231" s="43"/>
      <c r="C231" s="42"/>
      <c r="D231" s="42"/>
      <c r="E231" s="44"/>
      <c r="F231" s="8"/>
      <c r="L231" s="40"/>
      <c r="O231" s="41"/>
    </row>
    <row r="232" spans="1:15" s="39" customFormat="1" ht="15.75" x14ac:dyDescent="0.25">
      <c r="A232" s="45" t="s">
        <v>155</v>
      </c>
      <c r="C232" s="48"/>
      <c r="D232" s="48">
        <v>2024</v>
      </c>
      <c r="F232" s="48">
        <v>2023</v>
      </c>
      <c r="L232" s="40"/>
      <c r="O232" s="41"/>
    </row>
    <row r="233" spans="1:15" s="39" customFormat="1" ht="15.75" x14ac:dyDescent="0.25">
      <c r="A233" s="42" t="s">
        <v>35</v>
      </c>
      <c r="C233" s="43"/>
      <c r="D233" s="43">
        <v>9450837.6500000004</v>
      </c>
      <c r="F233" s="43">
        <v>9450837.6500000004</v>
      </c>
      <c r="L233" s="40"/>
      <c r="O233" s="41"/>
    </row>
    <row r="234" spans="1:15" s="39" customFormat="1" ht="15.75" x14ac:dyDescent="0.25">
      <c r="A234" s="42" t="s">
        <v>37</v>
      </c>
      <c r="C234" s="43"/>
      <c r="D234" s="43">
        <v>63333413.920000002</v>
      </c>
      <c r="F234" s="43">
        <v>22024393.780000001</v>
      </c>
      <c r="L234" s="40"/>
      <c r="O234" s="41"/>
    </row>
    <row r="235" spans="1:15" s="39" customFormat="1" ht="15.75" x14ac:dyDescent="0.25">
      <c r="A235" s="42" t="s">
        <v>156</v>
      </c>
      <c r="C235" s="43"/>
      <c r="D235" s="50">
        <v>195007955.47999999</v>
      </c>
      <c r="F235" s="50">
        <v>193420189.25999999</v>
      </c>
      <c r="L235" s="40"/>
      <c r="O235" s="41"/>
    </row>
    <row r="236" spans="1:15" s="39" customFormat="1" ht="16.5" thickBot="1" x14ac:dyDescent="0.3">
      <c r="A236" s="45" t="s">
        <v>157</v>
      </c>
      <c r="C236" s="52"/>
      <c r="D236" s="51">
        <f>SUM(D233:D235)</f>
        <v>267792207.05000001</v>
      </c>
      <c r="F236" s="51">
        <f>SUM(F233:F235)</f>
        <v>224895420.69</v>
      </c>
      <c r="L236" s="40"/>
      <c r="O236" s="41"/>
    </row>
    <row r="237" spans="1:15" ht="15.75" thickTop="1" x14ac:dyDescent="0.25"/>
  </sheetData>
  <mergeCells count="36">
    <mergeCell ref="A156:E156"/>
    <mergeCell ref="A68:E68"/>
    <mergeCell ref="A227:E227"/>
    <mergeCell ref="A203:E203"/>
    <mergeCell ref="A212:E212"/>
    <mergeCell ref="A178:E178"/>
    <mergeCell ref="A190:E190"/>
    <mergeCell ref="A104:E104"/>
    <mergeCell ref="A114:E114"/>
    <mergeCell ref="A115:F115"/>
    <mergeCell ref="A101:E101"/>
    <mergeCell ref="A149:E149"/>
    <mergeCell ref="A150:E150"/>
    <mergeCell ref="A2:F2"/>
    <mergeCell ref="A3:F3"/>
    <mergeCell ref="A4:F4"/>
    <mergeCell ref="A5:F5"/>
    <mergeCell ref="A71:E71"/>
    <mergeCell ref="B56:D56"/>
    <mergeCell ref="B57:D57"/>
    <mergeCell ref="A229:E229"/>
    <mergeCell ref="A66:F66"/>
    <mergeCell ref="A84:F84"/>
    <mergeCell ref="A72:F72"/>
    <mergeCell ref="A90:F91"/>
    <mergeCell ref="A94:F94"/>
    <mergeCell ref="A102:F102"/>
    <mergeCell ref="A105:F105"/>
    <mergeCell ref="A124:F125"/>
    <mergeCell ref="A131:F132"/>
    <mergeCell ref="A191:F191"/>
    <mergeCell ref="A180:F180"/>
    <mergeCell ref="A204:F204"/>
    <mergeCell ref="A213:F213"/>
    <mergeCell ref="A141:E141"/>
    <mergeCell ref="A142:E142"/>
  </mergeCells>
  <pageMargins left="0.7" right="0.7" top="0.75" bottom="0.75" header="0.3" footer="0.3"/>
  <pageSetup scale="64" orientation="portrait" r:id="rId1"/>
  <rowBreaks count="2" manualBreakCount="2">
    <brk id="112" max="16383" man="1"/>
    <brk id="176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b2a24577f90cfd05fd82c1a5d76ea8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c6d758aef4907c8719f4ba8df5011785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5BC870-C902-4C0A-A096-7FB0EC633E0D}">
  <ds:schemaRefs>
    <ds:schemaRef ds:uri="http://schemas.microsoft.com/office/2006/metadata/properties"/>
    <ds:schemaRef ds:uri="http://schemas.microsoft.com/office/infopath/2007/PartnerControls"/>
    <ds:schemaRef ds:uri="28489dc2-50cf-493e-a704-cb1420394a7d"/>
    <ds:schemaRef ds:uri="966e0af8-eb04-4871-9ba3-4bac4d7ba408"/>
  </ds:schemaRefs>
</ds:datastoreItem>
</file>

<file path=customXml/itemProps2.xml><?xml version="1.0" encoding="utf-8"?>
<ds:datastoreItem xmlns:ds="http://schemas.openxmlformats.org/officeDocument/2006/customXml" ds:itemID="{BC9F2A4D-F83C-4432-A1FD-B4C013B886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5B0D09-CD63-422C-BA6D-54847F75A6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Pauel Montero De Oleo</dc:creator>
  <cp:lastModifiedBy>Johnson Manuel Moreno Cruz</cp:lastModifiedBy>
  <cp:lastPrinted>2024-08-14T15:08:09Z</cp:lastPrinted>
  <dcterms:created xsi:type="dcterms:W3CDTF">2024-08-08T20:48:41Z</dcterms:created>
  <dcterms:modified xsi:type="dcterms:W3CDTF">2024-08-14T16:09:12Z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MediaServiceImageTags">
    <vt:lpwstr/>
  </property>
</Properties>
</file>