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Febrero/"/>
    </mc:Choice>
  </mc:AlternateContent>
  <xr:revisionPtr revIDLastSave="3" documentId="8_{5087A49A-F404-40D4-8E17-8E32BC96D3CE}" xr6:coauthVersionLast="47" xr6:coauthVersionMax="47" xr10:uidLastSave="{697F42B8-A367-4BA6-B416-53F6E0BC0079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49" i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<sst xmlns="http://schemas.openxmlformats.org/spreadsheetml/2006/main" count="135" uniqueCount="110">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</sst>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0</xdr:col>
      <xdr:colOff>2023035</xdr:colOff>
      <xdr:row>4</xdr:row>
      <xdr:rowOff>57150</xdr:rowOff>
    </xdr:to>
    <xdr:pic>
      <xdr:nvPicPr>
        <xdr:cNvPr id="3" name="Imagen 2" descr="sipen.jpg">
          <a:extLst>
            <a:ext uri="{FF2B5EF4-FFF2-40B4-BE49-F238E27FC236}">
              <a16:creationId xmlns:a16="http://schemas.microsoft.com/office/drawing/2014/main" id="{5ADD8D07-3D2D-46E9-B329-C90FDD47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165156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activeCell="C1" sqref="C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>
        <v>32915018.690000001</v>
      </c>
      <c r="D9" s="9"/>
      <c r="E9" s="9"/>
      <c r="F9" s="9"/>
      <c r="G9" s="9"/>
      <c r="H9" s="9"/>
      <c r="I9" s="9"/>
      <c r="J9" s="9"/>
      <c r="K9" s="44"/>
      <c r="L9" s="44"/>
      <c r="M9" s="46"/>
      <c r="N9" s="9">
        <f t="shared" ref="N9:N15" si="0">+SUM(B9:M9)</f>
        <v>65715123</v>
      </c>
    </row>
    <row r="10" spans="1:19" x14ac:dyDescent="0.25">
      <c r="A10" s="7" t="s">
        <v>99</v>
      </c>
      <c r="B10" s="9">
        <v>13258633.720000001</v>
      </c>
      <c r="C10" s="9">
        <v>13305085.02</v>
      </c>
      <c r="D10" s="9"/>
      <c r="E10" s="9"/>
      <c r="F10" s="9"/>
      <c r="G10" s="9"/>
      <c r="H10" s="9"/>
      <c r="I10" s="9"/>
      <c r="J10" s="9"/>
      <c r="K10" s="44"/>
      <c r="L10" s="44"/>
      <c r="M10" s="46"/>
      <c r="N10" s="9">
        <f t="shared" si="0"/>
        <v>26563718.740000002</v>
      </c>
    </row>
    <row r="11" spans="1:19" hidden="1" x14ac:dyDescent="0.25">
      <c r="A11" s="7" t="s">
        <v>100</v>
      </c>
      <c r="B11" s="9">
        <v>0</v>
      </c>
      <c r="C11" s="9">
        <v>0</v>
      </c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>
        <v>356638.39</v>
      </c>
      <c r="D12" s="9"/>
      <c r="E12" s="9"/>
      <c r="F12" s="9"/>
      <c r="G12" s="9"/>
      <c r="H12" s="9"/>
      <c r="I12" s="9"/>
      <c r="J12" s="9"/>
      <c r="K12" s="44"/>
      <c r="L12" s="44"/>
      <c r="M12" s="46"/>
      <c r="N12" s="9">
        <f t="shared" si="0"/>
        <v>665035.17000000004</v>
      </c>
    </row>
    <row r="13" spans="1:19" x14ac:dyDescent="0.25">
      <c r="A13" s="7" t="s">
        <v>102</v>
      </c>
      <c r="B13" s="9">
        <v>19759.64</v>
      </c>
      <c r="C13" s="9">
        <v>6142.97</v>
      </c>
      <c r="D13" s="9"/>
      <c r="E13" s="9"/>
      <c r="F13" s="9"/>
      <c r="G13" s="9"/>
      <c r="H13" s="9"/>
      <c r="I13" s="9"/>
      <c r="J13" s="9"/>
      <c r="K13" s="44"/>
      <c r="L13" s="44"/>
      <c r="M13" s="46"/>
      <c r="N13" s="9">
        <f t="shared" si="0"/>
        <v>25902.61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92969779.520000011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/>
      <c r="E20" s="17"/>
      <c r="F20" s="18"/>
      <c r="G20" s="18"/>
      <c r="H20" s="18"/>
      <c r="I20" s="18"/>
      <c r="J20" s="18"/>
      <c r="K20" s="18"/>
      <c r="L20" s="18"/>
      <c r="M20" s="49"/>
      <c r="N20" s="16">
        <f t="shared" ref="N20:N25" si="2">SUM(B20:M20)</f>
        <v>45856984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/>
      <c r="E21" s="18"/>
      <c r="F21" s="18"/>
      <c r="G21" s="18"/>
      <c r="H21" s="18"/>
      <c r="I21" s="18"/>
      <c r="J21" s="18"/>
      <c r="K21" s="18"/>
      <c r="L21" s="18"/>
      <c r="M21" s="49"/>
      <c r="N21" s="16">
        <f t="shared" si="2"/>
        <v>6716463.8700000001</v>
      </c>
    </row>
    <row r="22" spans="1:24" x14ac:dyDescent="0.25">
      <c r="A22" s="15" t="s">
        <v>5</v>
      </c>
      <c r="B22" s="16">
        <v>119000</v>
      </c>
      <c r="C22" s="18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49"/>
      <c r="N22" s="16">
        <f t="shared" si="2"/>
        <v>119000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6">
        <f t="shared" si="2"/>
        <v>9429912.4199999999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/>
      <c r="E24" s="18"/>
      <c r="F24" s="18"/>
      <c r="G24" s="18"/>
      <c r="H24" s="18"/>
      <c r="I24" s="18"/>
      <c r="J24" s="18"/>
      <c r="K24" s="18"/>
      <c r="L24" s="18"/>
      <c r="M24" s="49"/>
      <c r="N24" s="16">
        <f t="shared" si="2"/>
        <v>4443071.25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0</v>
      </c>
      <c r="E25" s="20">
        <f>SUM(E20:E24)</f>
        <v>0</v>
      </c>
      <c r="F25" s="20">
        <f>SUM(F20:F24)</f>
        <v>0</v>
      </c>
      <c r="G25" s="20">
        <f t="shared" ref="G25:K25" si="3">SUM(G20:G24)</f>
        <v>0</v>
      </c>
      <c r="H25" s="20">
        <f t="shared" si="3"/>
        <v>0</v>
      </c>
      <c r="I25" s="20">
        <f t="shared" si="3"/>
        <v>0</v>
      </c>
      <c r="J25" s="20">
        <f>SUM(J20:J24)</f>
        <v>0</v>
      </c>
      <c r="K25" s="20">
        <f t="shared" si="3"/>
        <v>0</v>
      </c>
      <c r="L25" s="20">
        <f>SUM(L20:L24)</f>
        <v>0</v>
      </c>
      <c r="M25" s="53">
        <f>SUM(M20:M24)</f>
        <v>0</v>
      </c>
      <c r="N25" s="20">
        <f t="shared" si="2"/>
        <v>66565431.540000007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/>
      <c r="E27" s="16"/>
      <c r="F27" s="16"/>
      <c r="G27" s="7"/>
      <c r="H27" s="7"/>
      <c r="I27" s="7"/>
      <c r="J27" s="7"/>
      <c r="K27" s="7"/>
      <c r="L27" s="18"/>
      <c r="M27" s="51"/>
      <c r="N27" s="16">
        <f t="shared" ref="N27:N35" si="4">SUM(B27:M27)</f>
        <v>1062480.72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/>
      <c r="E28" s="16"/>
      <c r="F28" s="16"/>
      <c r="G28" s="7"/>
      <c r="H28" s="7"/>
      <c r="I28" s="7"/>
      <c r="J28" s="7"/>
      <c r="K28" s="7"/>
      <c r="L28" s="18"/>
      <c r="M28" s="51"/>
      <c r="N28" s="16">
        <f t="shared" si="4"/>
        <v>467221.9</v>
      </c>
    </row>
    <row r="29" spans="1:24" x14ac:dyDescent="0.25">
      <c r="A29" s="15" t="s">
        <v>10</v>
      </c>
      <c r="B29" s="16">
        <v>0</v>
      </c>
      <c r="C29" s="18">
        <v>0</v>
      </c>
      <c r="D29" s="18"/>
      <c r="E29" s="18"/>
      <c r="F29" s="18"/>
      <c r="G29" s="18"/>
      <c r="H29" s="26"/>
      <c r="I29" s="18"/>
      <c r="J29" s="18"/>
      <c r="K29" s="7"/>
      <c r="L29" s="18"/>
      <c r="M29" s="51"/>
      <c r="N29" s="16">
        <f t="shared" si="4"/>
        <v>0</v>
      </c>
    </row>
    <row r="30" spans="1:24" x14ac:dyDescent="0.25">
      <c r="A30" s="15" t="s">
        <v>11</v>
      </c>
      <c r="B30" s="16">
        <v>0</v>
      </c>
      <c r="C30" s="16">
        <v>37380</v>
      </c>
      <c r="D30" s="16"/>
      <c r="E30" s="16"/>
      <c r="F30" s="16"/>
      <c r="G30" s="7"/>
      <c r="H30" s="7"/>
      <c r="I30" s="7"/>
      <c r="J30" s="7"/>
      <c r="K30" s="7"/>
      <c r="L30" s="18"/>
      <c r="M30" s="51"/>
      <c r="N30" s="16">
        <f t="shared" si="4"/>
        <v>37380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/>
      <c r="E31" s="16"/>
      <c r="F31" s="16"/>
      <c r="G31" s="7"/>
      <c r="H31" s="7"/>
      <c r="I31" s="7"/>
      <c r="J31" s="7"/>
      <c r="K31" s="7"/>
      <c r="L31" s="18"/>
      <c r="M31" s="51"/>
      <c r="N31" s="16">
        <f t="shared" si="4"/>
        <v>730097.57000000007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/>
      <c r="E32" s="16"/>
      <c r="F32" s="16"/>
      <c r="G32" s="7"/>
      <c r="H32" s="7"/>
      <c r="I32" s="7"/>
      <c r="J32" s="7"/>
      <c r="K32" s="7"/>
      <c r="L32" s="18"/>
      <c r="M32" s="51"/>
      <c r="N32" s="16">
        <f t="shared" si="4"/>
        <v>369410.76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/>
      <c r="E33" s="16"/>
      <c r="F33" s="16"/>
      <c r="G33" s="16"/>
      <c r="H33" s="16"/>
      <c r="I33" s="16"/>
      <c r="J33" s="16"/>
      <c r="K33" s="7"/>
      <c r="L33" s="18"/>
      <c r="M33" s="51"/>
      <c r="N33" s="16">
        <f t="shared" si="4"/>
        <v>125816.95999999999</v>
      </c>
    </row>
    <row r="34" spans="1:14" ht="24" x14ac:dyDescent="0.25">
      <c r="A34" s="15" t="s">
        <v>15</v>
      </c>
      <c r="B34" s="16">
        <v>1593985.25</v>
      </c>
      <c r="C34" s="16">
        <v>1800560.31</v>
      </c>
      <c r="D34" s="16"/>
      <c r="E34" s="16"/>
      <c r="F34" s="16"/>
      <c r="G34" s="16"/>
      <c r="H34" s="16"/>
      <c r="I34" s="16"/>
      <c r="J34" s="16"/>
      <c r="K34" s="7"/>
      <c r="L34" s="18"/>
      <c r="M34" s="51"/>
      <c r="N34" s="16">
        <f t="shared" si="4"/>
        <v>3394545.56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/>
      <c r="E35" s="16"/>
      <c r="F35" s="16"/>
      <c r="G35" s="7"/>
      <c r="H35" s="7"/>
      <c r="I35" s="7"/>
      <c r="J35" s="7"/>
      <c r="K35" s="7"/>
      <c r="L35" s="18"/>
      <c r="M35" s="51"/>
      <c r="N35" s="16">
        <f t="shared" si="4"/>
        <v>413267.22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3122776.46</v>
      </c>
      <c r="D36" s="20">
        <f t="shared" si="5"/>
        <v>0</v>
      </c>
      <c r="E36" s="20">
        <f>SUM(E27:E35)</f>
        <v>0</v>
      </c>
      <c r="F36" s="20">
        <f>SUM(F27:F35)</f>
        <v>0</v>
      </c>
      <c r="G36" s="20">
        <f t="shared" si="5"/>
        <v>0</v>
      </c>
      <c r="H36" s="20">
        <f t="shared" si="5"/>
        <v>0</v>
      </c>
      <c r="I36" s="20">
        <f t="shared" si="5"/>
        <v>0</v>
      </c>
      <c r="J36" s="20">
        <f t="shared" si="5"/>
        <v>0</v>
      </c>
      <c r="K36" s="20">
        <f t="shared" si="5"/>
        <v>0</v>
      </c>
      <c r="L36" s="20">
        <f t="shared" si="5"/>
        <v>0</v>
      </c>
      <c r="M36" s="53">
        <f>SUM(M27:M35)</f>
        <v>0</v>
      </c>
      <c r="N36" s="20">
        <f>SUM(B36:M36)</f>
        <v>6600220.6899999995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/>
      <c r="E38" s="16"/>
      <c r="F38" s="16"/>
      <c r="G38" s="7"/>
      <c r="H38" s="7"/>
      <c r="I38" s="7"/>
      <c r="J38" s="7"/>
      <c r="K38" s="7"/>
      <c r="L38" s="7"/>
      <c r="M38" s="51"/>
      <c r="N38" s="16">
        <f t="shared" ref="N38:N46" si="6">SUM(B38:M38)</f>
        <v>113265.1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/>
      <c r="E39" s="7"/>
      <c r="F39" s="7"/>
      <c r="G39" s="7"/>
      <c r="H39" s="7"/>
      <c r="I39" s="7"/>
      <c r="J39" s="7"/>
      <c r="K39" s="7"/>
      <c r="L39" s="7"/>
      <c r="M39" s="51"/>
      <c r="N39" s="16">
        <f t="shared" si="6"/>
        <v>13528.779999999999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/>
      <c r="E40" s="16"/>
      <c r="F40" s="16"/>
      <c r="G40" s="7"/>
      <c r="H40" s="7"/>
      <c r="I40" s="7"/>
      <c r="J40" s="7"/>
      <c r="K40" s="7"/>
      <c r="L40" s="7"/>
      <c r="M40" s="51"/>
      <c r="N40" s="16">
        <f t="shared" si="6"/>
        <v>177848.82</v>
      </c>
    </row>
    <row r="41" spans="1:14" x14ac:dyDescent="0.25">
      <c r="A41" s="15" t="s">
        <v>21</v>
      </c>
      <c r="B41" s="25">
        <v>15611.4</v>
      </c>
      <c r="C41" s="16">
        <v>5369</v>
      </c>
      <c r="D41" s="16"/>
      <c r="E41" s="16"/>
      <c r="F41" s="16"/>
      <c r="G41" s="7"/>
      <c r="H41" s="7"/>
      <c r="I41" s="7"/>
      <c r="J41" s="7"/>
      <c r="K41" s="7"/>
      <c r="L41" s="7"/>
      <c r="M41" s="51"/>
      <c r="N41" s="16">
        <f t="shared" si="6"/>
        <v>20980.400000000001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/>
      <c r="E42" s="16"/>
      <c r="F42" s="16"/>
      <c r="G42" s="7"/>
      <c r="H42" s="7"/>
      <c r="I42" s="7"/>
      <c r="J42" s="7"/>
      <c r="K42" s="7"/>
      <c r="L42" s="7"/>
      <c r="M42" s="51"/>
      <c r="N42" s="16">
        <f t="shared" si="6"/>
        <v>32973.760000000002</v>
      </c>
    </row>
    <row r="43" spans="1:14" ht="24" x14ac:dyDescent="0.25">
      <c r="A43" s="15" t="s">
        <v>23</v>
      </c>
      <c r="B43" s="7">
        <v>4265</v>
      </c>
      <c r="C43" s="16">
        <v>0</v>
      </c>
      <c r="D43" s="16"/>
      <c r="E43" s="16"/>
      <c r="F43" s="16"/>
      <c r="G43" s="7"/>
      <c r="H43" s="7"/>
      <c r="I43" s="7"/>
      <c r="J43" s="7"/>
      <c r="K43" s="7"/>
      <c r="L43" s="7"/>
      <c r="M43" s="51"/>
      <c r="N43" s="16">
        <f t="shared" si="6"/>
        <v>4265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/>
      <c r="E44" s="16"/>
      <c r="F44" s="16"/>
      <c r="G44" s="16"/>
      <c r="H44" s="16"/>
      <c r="I44" s="7"/>
      <c r="J44" s="7"/>
      <c r="K44" s="7"/>
      <c r="L44" s="7"/>
      <c r="M44" s="51"/>
      <c r="N44" s="16">
        <f t="shared" si="6"/>
        <v>1046728.22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/>
      <c r="E46" s="16"/>
      <c r="F46" s="16"/>
      <c r="G46" s="16"/>
      <c r="H46" s="16"/>
      <c r="I46" s="7"/>
      <c r="J46" s="7"/>
      <c r="K46" s="7"/>
      <c r="L46" s="7"/>
      <c r="M46" s="51"/>
      <c r="N46" s="16">
        <f t="shared" si="6"/>
        <v>202794.32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0</v>
      </c>
      <c r="E47" s="20">
        <f t="shared" si="7"/>
        <v>0</v>
      </c>
      <c r="F47" s="20">
        <f t="shared" si="7"/>
        <v>0</v>
      </c>
      <c r="G47" s="20">
        <f t="shared" si="7"/>
        <v>0</v>
      </c>
      <c r="H47" s="20">
        <f t="shared" si="7"/>
        <v>0</v>
      </c>
      <c r="I47" s="20">
        <f t="shared" si="7"/>
        <v>0</v>
      </c>
      <c r="J47" s="20">
        <f t="shared" si="7"/>
        <v>0</v>
      </c>
      <c r="K47" s="20"/>
      <c r="L47" s="20">
        <f t="shared" si="7"/>
        <v>0</v>
      </c>
      <c r="M47" s="53">
        <f>SUM(M38:M46)</f>
        <v>0</v>
      </c>
      <c r="N47" s="20">
        <f>SUM(B47:M47)</f>
        <v>1612384.4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/>
      <c r="E49" s="16"/>
      <c r="F49" s="16"/>
      <c r="G49" s="7"/>
      <c r="H49" s="7"/>
      <c r="I49" s="7"/>
      <c r="J49" s="7"/>
      <c r="K49" s="7"/>
      <c r="L49" s="7"/>
      <c r="M49" s="51"/>
      <c r="N49" s="16">
        <f>SUM(B49:M49)</f>
        <v>172885</v>
      </c>
    </row>
    <row r="50" spans="1:14" ht="24" x14ac:dyDescent="0.25">
      <c r="A50" s="15" t="s">
        <v>29</v>
      </c>
      <c r="B50" s="16">
        <v>0</v>
      </c>
      <c r="C50" s="16">
        <v>0</v>
      </c>
      <c r="D50" s="16"/>
      <c r="E50" s="16"/>
      <c r="F50" s="16"/>
      <c r="G50" s="16"/>
      <c r="H50" s="7"/>
      <c r="I50" s="7"/>
      <c r="J50" s="7"/>
      <c r="K50" s="7"/>
      <c r="L50" s="7"/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51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>
        <v>92508.75</v>
      </c>
      <c r="D54" s="16"/>
      <c r="E54" s="16"/>
      <c r="F54" s="16"/>
      <c r="G54" s="7"/>
      <c r="H54" s="7"/>
      <c r="I54" s="7"/>
      <c r="J54" s="7"/>
      <c r="K54" s="7"/>
      <c r="L54" s="7"/>
      <c r="M54" s="51"/>
      <c r="N54" s="16">
        <f>SUM(B54:M54)</f>
        <v>128727.5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195393.75</v>
      </c>
      <c r="D56" s="20">
        <f t="shared" si="9"/>
        <v>0</v>
      </c>
      <c r="E56" s="20">
        <f t="shared" si="9"/>
        <v>0</v>
      </c>
      <c r="F56" s="20">
        <f t="shared" si="9"/>
        <v>0</v>
      </c>
      <c r="G56" s="20">
        <f t="shared" si="9"/>
        <v>0</v>
      </c>
      <c r="H56" s="20">
        <f t="shared" si="9"/>
        <v>0</v>
      </c>
      <c r="I56" s="20">
        <f t="shared" si="9"/>
        <v>0</v>
      </c>
      <c r="J56" s="20">
        <f t="shared" si="9"/>
        <v>0</v>
      </c>
      <c r="K56" s="20">
        <f t="shared" si="9"/>
        <v>0</v>
      </c>
      <c r="L56" s="20">
        <f t="shared" si="9"/>
        <v>0</v>
      </c>
      <c r="M56" s="53">
        <f>SUM(M49:M55)</f>
        <v>0</v>
      </c>
      <c r="N56" s="20">
        <f>SUM(B56:M56)</f>
        <v>301612.5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/>
      <c r="G67" s="7"/>
      <c r="H67" s="7"/>
      <c r="I67" s="7"/>
      <c r="J67" s="7"/>
      <c r="K67" s="7"/>
      <c r="L67" s="7"/>
      <c r="M67" s="51"/>
      <c r="N67" s="7">
        <f t="shared" si="8"/>
        <v>385319.56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/>
      <c r="G68" s="27"/>
      <c r="H68" s="26"/>
      <c r="I68" s="26"/>
      <c r="J68" s="7"/>
      <c r="K68" s="7"/>
      <c r="L68" s="7"/>
      <c r="M68" s="51"/>
      <c r="N68" s="7">
        <f t="shared" si="8"/>
        <v>0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/>
      <c r="G71" s="7"/>
      <c r="H71" s="7"/>
      <c r="I71" s="7"/>
      <c r="J71" s="7"/>
      <c r="K71" s="7"/>
      <c r="L71" s="7"/>
      <c r="M71" s="51"/>
      <c r="N71" s="7">
        <f t="shared" si="8"/>
        <v>0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/>
      <c r="G72" s="27"/>
      <c r="H72" s="26"/>
      <c r="I72" s="26"/>
      <c r="J72" s="7"/>
      <c r="K72" s="7"/>
      <c r="L72" s="7"/>
      <c r="M72" s="51"/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/>
      <c r="G73" s="27"/>
      <c r="H73" s="26"/>
      <c r="I73" s="26"/>
      <c r="J73" s="7"/>
      <c r="K73" s="7"/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/>
      <c r="G74" s="27"/>
      <c r="H74" s="26"/>
      <c r="I74" s="26"/>
      <c r="J74" s="7"/>
      <c r="K74" s="7"/>
      <c r="L74" s="7"/>
      <c r="M74" s="51"/>
      <c r="N74" s="7">
        <f t="shared" si="8"/>
        <v>0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0</v>
      </c>
      <c r="G76" s="20">
        <f t="shared" ref="G76:L76" si="11">SUM(G67:G75)</f>
        <v>0</v>
      </c>
      <c r="H76" s="20">
        <f t="shared" si="11"/>
        <v>0</v>
      </c>
      <c r="I76" s="20">
        <f t="shared" si="11"/>
        <v>0</v>
      </c>
      <c r="J76" s="20">
        <f>+J67+J68+J71+J74</f>
        <v>0</v>
      </c>
      <c r="K76" s="20">
        <f>SUM(K67:K75)</f>
        <v>0</v>
      </c>
      <c r="L76" s="20">
        <f t="shared" si="11"/>
        <v>0</v>
      </c>
      <c r="M76" s="53">
        <f>+M67+M68+M71+M72</f>
        <v>0</v>
      </c>
      <c r="N76" s="20">
        <f>SUM(B76:M76)</f>
        <v>385319.56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/>
      <c r="H78" s="7"/>
      <c r="I78" s="7"/>
      <c r="J78" s="7">
        <v>0</v>
      </c>
      <c r="K78" s="7">
        <v>0</v>
      </c>
      <c r="L78" s="7"/>
      <c r="M78" s="51"/>
      <c r="N78" s="7">
        <f>SUM(B78:M78)</f>
        <v>0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0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0</v>
      </c>
      <c r="M82" s="54">
        <f>M78</f>
        <v>0</v>
      </c>
      <c r="N82" s="38">
        <f>SUM(B82:M82)</f>
        <v>0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41557762.460000008</v>
      </c>
      <c r="D104" s="38">
        <f t="shared" si="18"/>
        <v>0</v>
      </c>
      <c r="E104" s="38">
        <f t="shared" si="18"/>
        <v>0</v>
      </c>
      <c r="F104" s="38">
        <f t="shared" si="18"/>
        <v>0</v>
      </c>
      <c r="G104" s="38">
        <f t="shared" si="18"/>
        <v>0</v>
      </c>
      <c r="H104" s="38">
        <f t="shared" si="18"/>
        <v>0</v>
      </c>
      <c r="I104" s="38">
        <f t="shared" si="18"/>
        <v>0</v>
      </c>
      <c r="J104" s="38">
        <f t="shared" si="18"/>
        <v>0</v>
      </c>
      <c r="K104" s="29">
        <f t="shared" si="18"/>
        <v>0</v>
      </c>
      <c r="L104" s="38">
        <f t="shared" si="18"/>
        <v>0</v>
      </c>
      <c r="M104" s="51">
        <f t="shared" si="18"/>
        <v>0</v>
      </c>
      <c r="N104" s="20">
        <f t="shared" si="8"/>
        <v>75464968.690000013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41557762.460000008</v>
      </c>
      <c r="D105" s="38">
        <f t="shared" si="19"/>
        <v>0</v>
      </c>
      <c r="E105" s="38">
        <f>SUM(E25,E36,E47,E56,E65,E76,E82,E86,E91,E96,E100,E103)</f>
        <v>0</v>
      </c>
      <c r="F105" s="38">
        <f>SUM(F25,F36,F47,F56,F65,F76,F82,F86,F91,F96,F100,F103)</f>
        <v>0</v>
      </c>
      <c r="G105" s="38">
        <f t="shared" si="19"/>
        <v>0</v>
      </c>
      <c r="H105" s="38">
        <f t="shared" si="19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20">SUM(K25,K36,K47,K56,K65,K76,K82,K86,K91,K96,K100,K103)</f>
        <v>0</v>
      </c>
      <c r="L105" s="38">
        <f t="shared" si="20"/>
        <v>0</v>
      </c>
      <c r="M105" s="54">
        <f>SUM(M25,M36,M47,M56,M65,M76,M82,M86,M91,M96,M100,M103)</f>
        <v>0</v>
      </c>
      <c r="N105" s="20">
        <f>+SUM(B105:M105)</f>
        <v>75464968.690000013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375E6B-5D66-4F13-81F9-847C5B1D41F7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28489dc2-50cf-493e-a704-cb1420394a7d"/>
    <ds:schemaRef ds:uri="0e13dc4f-122b-4d99-99b9-8e0078ca2828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2025-07-03T15:40:57Z</cp:lastPrinted>
  <dcterms:created xsi:type="dcterms:W3CDTF">2020-03-06T14:55:33Z</dcterms:created>
  <dcterms:modified xsi:type="dcterms:W3CDTF">2025-07-03T15:41:45Z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