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782" documentId="11_53EBCBDB22FFF13FBC0DAA1E2CF7431A589678A5" xr6:coauthVersionLast="47" xr6:coauthVersionMax="47" xr10:uidLastSave="{900F1CBC-F3E3-4D85-8056-909BD705ECA8}"/>
  <bookViews>
    <workbookView xWindow="-120" yWindow="-120" windowWidth="29040" windowHeight="15720" activeTab="3" xr2:uid="{00000000-000D-0000-FFFF-FFFF00000000}"/>
  </bookViews>
  <sheets>
    <sheet name="Enero" sheetId="83" r:id="rId1"/>
    <sheet name="Febrero" sheetId="85" r:id="rId2"/>
    <sheet name="Marzo" sheetId="86" r:id="rId3"/>
    <sheet name="Abril" sheetId="8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88" l="1"/>
  <c r="E75" i="88"/>
  <c r="F75" i="88"/>
  <c r="G75" i="88"/>
  <c r="H75" i="88"/>
  <c r="I75" i="88"/>
  <c r="J75" i="88"/>
  <c r="K75" i="88"/>
  <c r="M73" i="88"/>
  <c r="C75" i="88"/>
  <c r="M8" i="88" l="1"/>
  <c r="M11" i="88"/>
  <c r="M24" i="88"/>
  <c r="M35" i="88"/>
  <c r="M38" i="88"/>
  <c r="M34" i="86"/>
  <c r="M31" i="86"/>
  <c r="M20" i="86"/>
  <c r="M11" i="86"/>
  <c r="M8" i="86"/>
  <c r="L69" i="86"/>
  <c r="M69" i="86" s="1"/>
  <c r="L31" i="86"/>
  <c r="L33" i="86"/>
  <c r="L32" i="86"/>
  <c r="K71" i="86"/>
  <c r="D71" i="86"/>
  <c r="E71" i="86"/>
  <c r="F71" i="86"/>
  <c r="G71" i="86"/>
  <c r="H71" i="86"/>
  <c r="I71" i="86"/>
  <c r="J71" i="86"/>
  <c r="C71" i="86"/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<sst xmlns="http://schemas.openxmlformats.org/spreadsheetml/2006/main" count="1919" uniqueCount="85">
  <si>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</si>
  <si>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</si>
  <si>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</si>
  <si>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</si>
  <si>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</si>
  <si>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</si>
  <si>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</si>
  <si>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</si>
  <si>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</si>
  <si>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</si>
  <si>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</si>
  <si>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</si>
  <si>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</si>
  <si>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</si>
  <si>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</si>
  <si>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</si>
  <si>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</si>
  <si>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</si>
  <si>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</si>
  <si>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</si>
  <si>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</si>
  <si>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</si>
  <si>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</si>
  <si>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</si>
  <si>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</si>
  <si>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</si>
  <si>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</si>
  <si>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</si>
  <si>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</si>
  <si>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</si>
  <si>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</si>
  <si>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</si>
  <si>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</si>
  <si>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</si>
  <si>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</si>
  <si>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</si>
  <si>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</si>
  <si>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</si>
  <si>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</si>
  <si>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</si>
  <si>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</si>
  <si>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</si>
  <si>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</si>
  <si>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</si>
  <si>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</si>
  <si>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</si>
  <si>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</si>
  <si>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</si>
  <si>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</si>
  <si>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</si>
  <si>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</si>
  <si>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</si>
  <si>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</si>
  <si>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</si>
  <si>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</si>
  <si>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</si>
  <si>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</si>
  <si>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</si>
  <si>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</si>
  <si>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</si>
  <si>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</si>
  <si>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</si>
  <si>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</si>
  <si>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</si>
  <si>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</si>
  <si>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</si>
  <si>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</si>
  <si>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</si>
  <si>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</si>
  <si>
    <t xml:space="preserve">  Banco Múltiple Lafise</t>
  </si>
  <si>
    <t>Al 31/03/2025</t>
  </si>
  <si>
    <t xml:space="preserve">  Energía Natural  Dominicana  Enadom, S. R. L.</t>
  </si>
  <si>
    <t>PARTICIPACION</t>
  </si>
  <si>
    <t>Fideicomiso de Oferta Publica</t>
  </si>
  <si>
    <t xml:space="preserve">  Citibank, N. A.</t>
  </si>
  <si>
    <t>VALOR DE MERCADO</t>
  </si>
  <si>
    <t>AFP SIEMBRA</t>
  </si>
  <si>
    <t>AFP RESERVAS</t>
  </si>
  <si>
    <t>AFP POPULAR</t>
  </si>
  <si>
    <t>AFP JMMB BDI</t>
  </si>
  <si>
    <t>AFP CRECER</t>
  </si>
  <si>
    <t>AFP ATLANTICO</t>
  </si>
  <si>
    <t>CLASIFICACION DE RIESGO</t>
  </si>
  <si>
    <t>SUB-SECTOR ECONÓMICO / EMISOR</t>
  </si>
  <si>
    <t>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</si>
</sst>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36609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912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0" fontId="11" fillId="0" borderId="18" xfId="909" applyBorder="1" applyAlignment="1">
      <alignment horizontal="center" wrapText="1"/>
    </xf>
    <xf numFmtId="0" fontId="5" fillId="0" borderId="18" xfId="909" applyFont="1" applyBorder="1" applyAlignment="1">
      <alignment horizontal="center" wrapText="1"/>
    </xf>
    <xf numFmtId="10" fontId="12" fillId="2" borderId="17" xfId="909" applyNumberFormat="1" applyFont="1" applyFill="1" applyBorder="1" applyAlignment="1">
      <alignment horizontal="center" wrapText="1"/>
    </xf>
    <xf numFmtId="10" fontId="12" fillId="2" borderId="19" xfId="909" applyNumberFormat="1" applyFont="1" applyFill="1" applyBorder="1" applyAlignment="1">
      <alignment horizontal="center" wrapText="1"/>
    </xf>
    <xf numFmtId="0" fontId="15" fillId="0" borderId="0" xfId="911" applyAlignment="1">
      <alignment wrapText="1"/>
    </xf>
    <xf numFmtId="0" fontId="16" fillId="2" borderId="1" xfId="911" applyFont="1" applyFill="1" applyBorder="1" applyAlignment="1">
      <alignment horizontal="center" wrapText="1"/>
    </xf>
    <xf numFmtId="0" fontId="16" fillId="2" borderId="1" xfId="911" applyFont="1" applyFill="1" applyBorder="1" applyAlignment="1">
      <alignment wrapText="1"/>
    </xf>
    <xf numFmtId="0" fontId="16" fillId="2" borderId="2" xfId="911" applyFont="1" applyFill="1" applyBorder="1" applyAlignment="1">
      <alignment horizontal="center" wrapText="1"/>
    </xf>
    <xf numFmtId="0" fontId="16" fillId="0" borderId="0" xfId="911" applyFont="1" applyAlignment="1">
      <alignment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horizontal="center" wrapText="1"/>
    </xf>
    <xf numFmtId="0" fontId="5" fillId="0" borderId="0" xfId="911" applyFont="1" applyAlignment="1">
      <alignment wrapText="1"/>
    </xf>
    <xf numFmtId="0" fontId="5" fillId="2" borderId="2" xfId="911" applyFont="1" applyFill="1" applyBorder="1" applyAlignment="1">
      <alignment horizontal="center" wrapText="1"/>
    </xf>
    <xf numFmtId="0" fontId="12" fillId="0" borderId="0" xfId="911" applyFont="1" applyAlignment="1">
      <alignment wrapText="1"/>
    </xf>
    <xf numFmtId="0" fontId="12" fillId="2" borderId="1" xfId="911" applyFont="1" applyFill="1" applyBorder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  <xf numFmtId="10" fontId="12" fillId="2" borderId="29" xfId="910" applyNumberFormat="1" applyFont="1" applyFill="1" applyBorder="1" applyAlignment="1">
      <alignment horizontal="center" vertical="center" wrapText="1"/>
    </xf>
    <xf numFmtId="10" fontId="12" fillId="2" borderId="14" xfId="910" applyNumberFormat="1" applyFont="1" applyFill="1" applyBorder="1" applyAlignment="1">
      <alignment horizontal="center" vertical="center" wrapText="1"/>
    </xf>
    <xf numFmtId="0" fontId="17" fillId="6" borderId="0" xfId="911" applyFont="1" applyFill="1" applyAlignment="1">
      <alignment horizontal="center" vertical="center" wrapText="1"/>
    </xf>
    <xf numFmtId="0" fontId="17" fillId="6" borderId="0" xfId="911" applyFont="1" applyFill="1" applyAlignment="1">
      <alignment horizontal="center" vertical="center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wrapText="1"/>
    </xf>
    <xf numFmtId="4" fontId="16" fillId="0" borderId="0" xfId="911" applyNumberFormat="1" applyFont="1" applyAlignment="1">
      <alignment horizontal="center" wrapText="1"/>
    </xf>
    <xf numFmtId="4" fontId="5" fillId="0" borderId="0" xfId="911" applyNumberFormat="1" applyFont="1" applyAlignment="1">
      <alignment horizontal="center" wrapText="1"/>
    </xf>
    <xf numFmtId="0" fontId="5" fillId="0" borderId="0" xfId="911" applyFont="1" applyAlignment="1">
      <alignment horizontal="center" wrapText="1"/>
    </xf>
    <xf numFmtId="4" fontId="16" fillId="2" borderId="10" xfId="911" applyNumberFormat="1" applyFont="1" applyFill="1" applyBorder="1" applyAlignment="1">
      <alignment horizontal="center" wrapText="1"/>
    </xf>
    <xf numFmtId="0" fontId="16" fillId="2" borderId="10" xfId="911" applyFont="1" applyFill="1" applyBorder="1" applyAlignment="1">
      <alignment horizontal="center" wrapText="1"/>
    </xf>
    <xf numFmtId="10" fontId="16" fillId="2" borderId="10" xfId="910" applyNumberFormat="1" applyFont="1" applyFill="1" applyBorder="1" applyAlignment="1">
      <alignment horizontal="center" wrapText="1"/>
    </xf>
    <xf numFmtId="4" fontId="16" fillId="2" borderId="15" xfId="911" applyNumberFormat="1" applyFont="1" applyFill="1" applyBorder="1" applyAlignment="1">
      <alignment horizontal="center" wrapText="1"/>
    </xf>
    <xf numFmtId="0" fontId="16" fillId="2" borderId="15" xfId="911" applyFont="1" applyFill="1" applyBorder="1" applyAlignment="1">
      <alignment horizontal="center" wrapText="1"/>
    </xf>
    <xf numFmtId="10" fontId="16" fillId="2" borderId="15" xfId="910" applyNumberFormat="1" applyFont="1" applyFill="1" applyBorder="1" applyAlignment="1">
      <alignment horizontal="center" wrapText="1"/>
    </xf>
    <xf numFmtId="10" fontId="16" fillId="2" borderId="16" xfId="910" applyNumberFormat="1" applyFont="1" applyFill="1" applyBorder="1" applyAlignment="1">
      <alignment horizontal="center" wrapText="1"/>
    </xf>
    <xf numFmtId="0" fontId="17" fillId="6" borderId="7" xfId="911" applyFont="1" applyFill="1" applyBorder="1" applyAlignment="1">
      <alignment horizontal="center" vertical="center" wrapText="1"/>
    </xf>
    <xf numFmtId="0" fontId="17" fillId="6" borderId="12" xfId="911" applyFont="1" applyFill="1" applyBorder="1" applyAlignment="1">
      <alignment horizontal="center" vertical="center" wrapText="1"/>
    </xf>
    <xf numFmtId="4" fontId="16" fillId="2" borderId="13" xfId="911" applyNumberFormat="1" applyFont="1" applyFill="1" applyBorder="1" applyAlignment="1">
      <alignment horizontal="center" wrapText="1"/>
    </xf>
    <xf numFmtId="4" fontId="16" fillId="0" borderId="12" xfId="911" applyNumberFormat="1" applyFont="1" applyBorder="1" applyAlignment="1">
      <alignment horizontal="center" wrapText="1"/>
    </xf>
    <xf numFmtId="4" fontId="5" fillId="0" borderId="12" xfId="911" applyNumberFormat="1" applyFont="1" applyBorder="1" applyAlignment="1">
      <alignment horizontal="center" wrapText="1"/>
    </xf>
    <xf numFmtId="0" fontId="16" fillId="0" borderId="12" xfId="911" applyFont="1" applyBorder="1" applyAlignment="1">
      <alignment horizontal="center" wrapText="1"/>
    </xf>
    <xf numFmtId="0" fontId="5" fillId="0" borderId="12" xfId="911" applyFont="1" applyBorder="1" applyAlignment="1">
      <alignment horizontal="center" wrapText="1"/>
    </xf>
    <xf numFmtId="0" fontId="16" fillId="2" borderId="13" xfId="911" applyFont="1" applyFill="1" applyBorder="1" applyAlignment="1">
      <alignment horizontal="center" wrapText="1"/>
    </xf>
    <xf numFmtId="10" fontId="16" fillId="2" borderId="22" xfId="910" applyNumberFormat="1" applyFont="1" applyFill="1" applyBorder="1" applyAlignment="1">
      <alignment horizontal="center" wrapText="1"/>
    </xf>
    <xf numFmtId="0" fontId="17" fillId="6" borderId="4" xfId="911" applyFont="1" applyFill="1" applyBorder="1" applyAlignment="1">
      <alignment horizontal="center" vertical="center" wrapText="1"/>
    </xf>
    <xf numFmtId="0" fontId="17" fillId="6" borderId="6" xfId="911" applyFont="1" applyFill="1" applyBorder="1" applyAlignment="1">
      <alignment horizontal="center" vertical="center" wrapText="1"/>
    </xf>
    <xf numFmtId="0" fontId="17" fillId="6" borderId="7" xfId="911" applyFont="1" applyFill="1" applyBorder="1" applyAlignment="1">
      <alignment horizontal="center" vertical="center" wrapText="1"/>
    </xf>
    <xf numFmtId="4" fontId="16" fillId="2" borderId="22" xfId="911" applyNumberFormat="1" applyFont="1" applyFill="1" applyBorder="1" applyAlignment="1">
      <alignment horizontal="center" wrapText="1"/>
    </xf>
    <xf numFmtId="10" fontId="16" fillId="2" borderId="29" xfId="910" applyNumberFormat="1" applyFont="1" applyFill="1" applyBorder="1" applyAlignment="1">
      <alignment horizontal="center" vertical="center" wrapText="1"/>
    </xf>
    <xf numFmtId="10" fontId="16" fillId="2" borderId="14" xfId="910" applyNumberFormat="1" applyFont="1" applyFill="1" applyBorder="1" applyAlignment="1">
      <alignment horizontal="center" vertical="center" wrapText="1"/>
    </xf>
    <xf numFmtId="10" fontId="16" fillId="2" borderId="13" xfId="911" applyNumberFormat="1" applyFont="1" applyFill="1" applyBorder="1" applyAlignment="1">
      <alignment horizontal="center" wrapText="1"/>
    </xf>
    <xf numFmtId="0" fontId="15" fillId="0" borderId="12" xfId="911" applyBorder="1" applyAlignment="1">
      <alignment horizontal="center" wrapText="1"/>
    </xf>
  </cellXfs>
  <cellStyles count="912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69" xfId="911" xr:uid="{DF6809A7-D880-43A8-A3A3-8F7B77457FDA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C1" zoomScaleNormal="100" workbookViewId="0">
      <selection activeCell="L71" sqref="L71:M71"/>
    </sheetView>
  </sheetViews>
  <sheetFormatPr baseColWidth="10" defaultColWidth="9.140625" defaultRowHeight="15" x14ac:dyDescent="0.25"/>
  <cols>
    <col min="1" max="1" width="99" style="1" bestFit="1" customWidth="1"/>
    <col min="2" max="2" width="14.2851562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5" x14ac:dyDescent="0.25">
      <c r="A3" s="64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5" x14ac:dyDescent="0.25">
      <c r="A4" s="64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5" x14ac:dyDescent="0.25">
      <c r="A5" s="6"/>
    </row>
    <row r="6" spans="1:15" ht="15" customHeight="1" x14ac:dyDescent="0.25">
      <c r="A6" s="70" t="s">
        <v>43</v>
      </c>
      <c r="B6" s="71" t="s">
        <v>44</v>
      </c>
      <c r="C6" s="68" t="s">
        <v>45</v>
      </c>
      <c r="D6" s="66" t="s">
        <v>46</v>
      </c>
      <c r="E6" s="68" t="s">
        <v>47</v>
      </c>
      <c r="F6" s="66" t="s">
        <v>48</v>
      </c>
      <c r="G6" s="68" t="s">
        <v>49</v>
      </c>
      <c r="H6" s="66" t="s">
        <v>50</v>
      </c>
      <c r="I6" s="68" t="s">
        <v>2</v>
      </c>
      <c r="J6" s="66" t="s">
        <v>1</v>
      </c>
      <c r="K6" s="68" t="s">
        <v>3</v>
      </c>
      <c r="L6" s="76" t="s">
        <v>51</v>
      </c>
      <c r="M6" s="68"/>
    </row>
    <row r="7" spans="1:15" x14ac:dyDescent="0.25">
      <c r="A7" s="70"/>
      <c r="B7" s="71"/>
      <c r="C7" s="69"/>
      <c r="D7" s="67"/>
      <c r="E7" s="69"/>
      <c r="F7" s="67"/>
      <c r="G7" s="69"/>
      <c r="H7" s="67"/>
      <c r="I7" s="69"/>
      <c r="J7" s="67"/>
      <c r="K7" s="69"/>
      <c r="L7" s="9" t="s">
        <v>52</v>
      </c>
      <c r="M7" s="8" t="s">
        <v>53</v>
      </c>
    </row>
    <row r="8" spans="1:15" x14ac:dyDescent="0.25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25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25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25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25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25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25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25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25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25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25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25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25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25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25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25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25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25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25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25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25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25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25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25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25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25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25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25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25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25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25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25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25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25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25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25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25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25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25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25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25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25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25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25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25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25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25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25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25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25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25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25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25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25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25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25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25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25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25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25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25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25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74">
        <f>+L69/L70</f>
        <v>0.27157253418992527</v>
      </c>
    </row>
    <row r="70" spans="1:13" x14ac:dyDescent="0.25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75"/>
    </row>
    <row r="71" spans="1:13" x14ac:dyDescent="0.25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72" t="s">
        <v>65</v>
      </c>
      <c r="M71" s="73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O73"/>
  <sheetViews>
    <sheetView showGridLines="0" topLeftCell="B52" workbookViewId="0">
      <selection activeCell="L71" sqref="L71"/>
    </sheetView>
  </sheetViews>
  <sheetFormatPr baseColWidth="10" defaultColWidth="9.140625" defaultRowHeight="15" x14ac:dyDescent="0.25"/>
  <cols>
    <col min="1" max="1" width="99" style="1" bestFit="1" customWidth="1"/>
    <col min="2" max="2" width="13.710937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4" width="9.140625" style="1"/>
    <col min="15" max="15" width="16.42578125" style="1" bestFit="1" customWidth="1"/>
    <col min="16" max="16384" width="9.140625" style="1"/>
  </cols>
  <sheetData>
    <row r="1" spans="1:15" x14ac:dyDescent="0.25">
      <c r="A1" s="7"/>
    </row>
    <row r="2" spans="1:15" x14ac:dyDescent="0.2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5" x14ac:dyDescent="0.25">
      <c r="A3" s="64" t="s">
        <v>67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5" x14ac:dyDescent="0.25">
      <c r="A4" s="64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5" x14ac:dyDescent="0.25">
      <c r="A5" s="6"/>
    </row>
    <row r="6" spans="1:15" ht="15" customHeight="1" x14ac:dyDescent="0.25">
      <c r="A6" s="70" t="s">
        <v>43</v>
      </c>
      <c r="B6" s="71" t="s">
        <v>44</v>
      </c>
      <c r="C6" s="68" t="s">
        <v>45</v>
      </c>
      <c r="D6" s="66" t="s">
        <v>46</v>
      </c>
      <c r="E6" s="68" t="s">
        <v>47</v>
      </c>
      <c r="F6" s="66" t="s">
        <v>48</v>
      </c>
      <c r="G6" s="68" t="s">
        <v>49</v>
      </c>
      <c r="H6" s="66" t="s">
        <v>50</v>
      </c>
      <c r="I6" s="68" t="s">
        <v>2</v>
      </c>
      <c r="J6" s="66" t="s">
        <v>1</v>
      </c>
      <c r="K6" s="68" t="s">
        <v>3</v>
      </c>
      <c r="L6" s="76" t="s">
        <v>51</v>
      </c>
      <c r="M6" s="68"/>
    </row>
    <row r="7" spans="1:15" x14ac:dyDescent="0.25">
      <c r="A7" s="70"/>
      <c r="B7" s="71"/>
      <c r="C7" s="69"/>
      <c r="D7" s="67"/>
      <c r="E7" s="69"/>
      <c r="F7" s="67"/>
      <c r="G7" s="69"/>
      <c r="H7" s="67"/>
      <c r="I7" s="69"/>
      <c r="J7" s="67"/>
      <c r="K7" s="69"/>
      <c r="L7" s="9" t="s">
        <v>52</v>
      </c>
      <c r="M7" s="9" t="s">
        <v>53</v>
      </c>
    </row>
    <row r="8" spans="1:15" x14ac:dyDescent="0.25">
      <c r="A8" s="3" t="s">
        <v>4</v>
      </c>
      <c r="B8" s="18" t="s">
        <v>22</v>
      </c>
      <c r="C8" s="43">
        <v>4695256159.0200005</v>
      </c>
      <c r="D8" s="28">
        <v>48089547043.769997</v>
      </c>
      <c r="E8" s="47">
        <v>2136921869.24</v>
      </c>
      <c r="F8" s="28">
        <v>79294543632.860001</v>
      </c>
      <c r="G8" s="47">
        <v>33455243495.970001</v>
      </c>
      <c r="H8" s="28">
        <v>52255914108.32</v>
      </c>
      <c r="I8" s="47">
        <v>3114364784.2199998</v>
      </c>
      <c r="J8" s="28">
        <v>5729103197.2600002</v>
      </c>
      <c r="K8" s="47">
        <v>19356740986.889999</v>
      </c>
      <c r="L8" s="28">
        <v>248127635277.54999</v>
      </c>
      <c r="M8" s="24">
        <f>+(L8/$L$71)</f>
        <v>0.7165925873462522</v>
      </c>
    </row>
    <row r="9" spans="1:15" x14ac:dyDescent="0.25">
      <c r="A9" s="5" t="s">
        <v>5</v>
      </c>
      <c r="B9" s="38" t="s">
        <v>22</v>
      </c>
      <c r="C9" s="44">
        <v>4695256159.0200005</v>
      </c>
      <c r="D9" s="29">
        <v>48089547043.769997</v>
      </c>
      <c r="E9" s="14">
        <v>2136921869.24</v>
      </c>
      <c r="F9" s="29">
        <v>79294543632.860001</v>
      </c>
      <c r="G9" s="14">
        <v>33455243495.970001</v>
      </c>
      <c r="H9" s="29">
        <v>52255914108.32</v>
      </c>
      <c r="I9" s="14">
        <v>3114364784.2199998</v>
      </c>
      <c r="J9" s="29">
        <v>5729103197.2600002</v>
      </c>
      <c r="K9" s="14">
        <v>19356740986.889999</v>
      </c>
      <c r="L9" s="29">
        <v>248127635277.54999</v>
      </c>
      <c r="M9" s="25"/>
    </row>
    <row r="10" spans="1:15" s="10" customFormat="1" x14ac:dyDescent="0.25">
      <c r="A10" s="10" t="s">
        <v>6</v>
      </c>
      <c r="B10" s="39" t="s">
        <v>7</v>
      </c>
      <c r="C10" s="45">
        <v>4695256159.0200005</v>
      </c>
      <c r="D10" s="30">
        <v>48089547043.769997</v>
      </c>
      <c r="E10" s="15">
        <v>2136921869.24</v>
      </c>
      <c r="F10" s="30">
        <v>79294543632.860001</v>
      </c>
      <c r="G10" s="15">
        <v>33455243495.970001</v>
      </c>
      <c r="H10" s="30">
        <v>52255914108.32</v>
      </c>
      <c r="I10" s="15">
        <v>3114364784.2199998</v>
      </c>
      <c r="J10" s="30">
        <v>5729103197.2600002</v>
      </c>
      <c r="K10" s="15">
        <v>19356740986.889999</v>
      </c>
      <c r="L10" s="30">
        <v>248127635277.54999</v>
      </c>
      <c r="M10" s="26"/>
    </row>
    <row r="11" spans="1:15" x14ac:dyDescent="0.25">
      <c r="A11" s="3" t="s">
        <v>8</v>
      </c>
      <c r="B11" s="18" t="s">
        <v>22</v>
      </c>
      <c r="C11" s="46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  <c r="O11" s="36"/>
    </row>
    <row r="12" spans="1:15" x14ac:dyDescent="0.25">
      <c r="A12" s="5" t="s">
        <v>26</v>
      </c>
      <c r="B12" s="38" t="s">
        <v>22</v>
      </c>
      <c r="C12" s="40" t="s">
        <v>22</v>
      </c>
      <c r="D12" s="29">
        <v>598578748.89999998</v>
      </c>
      <c r="E12" s="6" t="s">
        <v>22</v>
      </c>
      <c r="F12" s="32" t="s">
        <v>22</v>
      </c>
      <c r="G12" s="14">
        <v>504607838.12</v>
      </c>
      <c r="H12" s="29">
        <v>2522282702.77</v>
      </c>
      <c r="I12" s="14">
        <v>139819375.61000001</v>
      </c>
      <c r="J12" s="29">
        <v>57150136.32</v>
      </c>
      <c r="K12" s="14">
        <v>603330214.38</v>
      </c>
      <c r="L12" s="29">
        <v>4425769016.1000004</v>
      </c>
      <c r="M12" s="25"/>
    </row>
    <row r="13" spans="1:15" s="10" customFormat="1" x14ac:dyDescent="0.25">
      <c r="A13" s="10" t="s">
        <v>9</v>
      </c>
      <c r="B13" s="39" t="s">
        <v>10</v>
      </c>
      <c r="C13" s="41" t="s">
        <v>22</v>
      </c>
      <c r="D13" s="30">
        <v>598578748.89999998</v>
      </c>
      <c r="E13" s="13" t="s">
        <v>22</v>
      </c>
      <c r="F13" s="17" t="s">
        <v>22</v>
      </c>
      <c r="G13" s="15">
        <v>504607838.12</v>
      </c>
      <c r="H13" s="30">
        <v>2522282702.77</v>
      </c>
      <c r="I13" s="15">
        <v>139819375.61000001</v>
      </c>
      <c r="J13" s="30">
        <v>57150136.32</v>
      </c>
      <c r="K13" s="15">
        <v>603330214.38</v>
      </c>
      <c r="L13" s="30">
        <v>4425769016.1000004</v>
      </c>
      <c r="M13" s="26"/>
    </row>
    <row r="14" spans="1:15" x14ac:dyDescent="0.25">
      <c r="A14" s="5" t="s">
        <v>34</v>
      </c>
      <c r="B14" s="38" t="s">
        <v>22</v>
      </c>
      <c r="C14" s="44">
        <v>8436849.1799999997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8436849.1799999997</v>
      </c>
      <c r="M14" s="25"/>
    </row>
    <row r="15" spans="1:15" s="10" customFormat="1" x14ac:dyDescent="0.25">
      <c r="A15" s="10" t="s">
        <v>9</v>
      </c>
      <c r="B15" s="39" t="s">
        <v>11</v>
      </c>
      <c r="C15" s="45">
        <v>8436849.1799999997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8436849.1799999997</v>
      </c>
      <c r="M15" s="26"/>
    </row>
    <row r="16" spans="1:15" x14ac:dyDescent="0.25">
      <c r="A16" s="5" t="s">
        <v>66</v>
      </c>
      <c r="B16" s="38" t="s">
        <v>22</v>
      </c>
      <c r="C16" s="40" t="s">
        <v>22</v>
      </c>
      <c r="D16" s="32" t="s">
        <v>22</v>
      </c>
      <c r="E16" s="6" t="s">
        <v>22</v>
      </c>
      <c r="F16" s="32" t="s">
        <v>22</v>
      </c>
      <c r="G16" s="6" t="s">
        <v>22</v>
      </c>
      <c r="H16" s="29">
        <v>422458370.36000001</v>
      </c>
      <c r="I16" s="6" t="s">
        <v>22</v>
      </c>
      <c r="J16" s="32" t="s">
        <v>22</v>
      </c>
      <c r="K16" s="6" t="s">
        <v>22</v>
      </c>
      <c r="L16" s="29">
        <v>422458370.36000001</v>
      </c>
      <c r="M16" s="25"/>
    </row>
    <row r="17" spans="1:13" s="10" customFormat="1" x14ac:dyDescent="0.25">
      <c r="A17" s="10" t="s">
        <v>9</v>
      </c>
      <c r="B17" s="39" t="s">
        <v>10</v>
      </c>
      <c r="C17" s="41" t="s">
        <v>22</v>
      </c>
      <c r="D17" s="17" t="s">
        <v>22</v>
      </c>
      <c r="E17" s="13" t="s">
        <v>22</v>
      </c>
      <c r="F17" s="17" t="s">
        <v>22</v>
      </c>
      <c r="G17" s="13" t="s">
        <v>22</v>
      </c>
      <c r="H17" s="30">
        <v>422458370.36000001</v>
      </c>
      <c r="I17" s="13" t="s">
        <v>22</v>
      </c>
      <c r="J17" s="17" t="s">
        <v>22</v>
      </c>
      <c r="K17" s="13" t="s">
        <v>22</v>
      </c>
      <c r="L17" s="30">
        <v>422458370.36000001</v>
      </c>
      <c r="M17" s="26"/>
    </row>
    <row r="18" spans="1:13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2222233844.3200002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2222233844.3200002</v>
      </c>
      <c r="M18" s="25"/>
    </row>
    <row r="19" spans="1:13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2222233844.3200002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2222233844.3200002</v>
      </c>
      <c r="M19" s="26"/>
    </row>
    <row r="20" spans="1:13" x14ac:dyDescent="0.25">
      <c r="A20" s="5" t="s">
        <v>27</v>
      </c>
      <c r="B20" s="38" t="s">
        <v>22</v>
      </c>
      <c r="C20" s="40" t="s">
        <v>22</v>
      </c>
      <c r="D20" s="32" t="s">
        <v>22</v>
      </c>
      <c r="E20" s="14">
        <v>11578180.34</v>
      </c>
      <c r="F20" s="32" t="s">
        <v>22</v>
      </c>
      <c r="G20" s="6" t="s">
        <v>22</v>
      </c>
      <c r="H20" s="32" t="s">
        <v>22</v>
      </c>
      <c r="I20" s="6" t="s">
        <v>22</v>
      </c>
      <c r="J20" s="32" t="s">
        <v>22</v>
      </c>
      <c r="K20" s="6" t="s">
        <v>22</v>
      </c>
      <c r="L20" s="29">
        <v>11578180.34</v>
      </c>
      <c r="M20" s="25"/>
    </row>
    <row r="21" spans="1:13" s="10" customFormat="1" x14ac:dyDescent="0.25">
      <c r="A21" s="10" t="s">
        <v>9</v>
      </c>
      <c r="B21" s="39" t="s">
        <v>10</v>
      </c>
      <c r="C21" s="41" t="s">
        <v>22</v>
      </c>
      <c r="D21" s="17" t="s">
        <v>22</v>
      </c>
      <c r="E21" s="15">
        <v>11578180.34</v>
      </c>
      <c r="F21" s="17" t="s">
        <v>22</v>
      </c>
      <c r="G21" s="13" t="s">
        <v>22</v>
      </c>
      <c r="H21" s="17" t="s">
        <v>22</v>
      </c>
      <c r="I21" s="13" t="s">
        <v>22</v>
      </c>
      <c r="J21" s="17" t="s">
        <v>22</v>
      </c>
      <c r="K21" s="13" t="s">
        <v>22</v>
      </c>
      <c r="L21" s="30">
        <v>11578180.34</v>
      </c>
      <c r="M21" s="26"/>
    </row>
    <row r="22" spans="1:13" x14ac:dyDescent="0.25">
      <c r="A22" s="3" t="s">
        <v>12</v>
      </c>
      <c r="B22" s="18" t="s">
        <v>22</v>
      </c>
      <c r="C22" s="42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25">
      <c r="A23" s="5" t="s">
        <v>13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1605582194.8800001</v>
      </c>
      <c r="G23" s="14">
        <v>24915.43</v>
      </c>
      <c r="H23" s="29">
        <v>1475797059.77</v>
      </c>
      <c r="I23" s="6" t="s">
        <v>22</v>
      </c>
      <c r="J23" s="29">
        <v>14511264.93</v>
      </c>
      <c r="K23" s="6" t="s">
        <v>22</v>
      </c>
      <c r="L23" s="29">
        <v>3095915435.0100002</v>
      </c>
      <c r="M23" s="25"/>
    </row>
    <row r="24" spans="1:13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1605582194.8800001</v>
      </c>
      <c r="G24" s="15">
        <v>24915.43</v>
      </c>
      <c r="H24" s="30">
        <v>1475797059.77</v>
      </c>
      <c r="I24" s="13" t="s">
        <v>22</v>
      </c>
      <c r="J24" s="30">
        <v>14511264.93</v>
      </c>
      <c r="K24" s="13" t="s">
        <v>22</v>
      </c>
      <c r="L24" s="30">
        <v>3095915435.0100002</v>
      </c>
      <c r="M24" s="26"/>
    </row>
    <row r="25" spans="1:13" x14ac:dyDescent="0.25">
      <c r="A25" s="5" t="s">
        <v>16</v>
      </c>
      <c r="B25" s="38" t="s">
        <v>22</v>
      </c>
      <c r="C25" s="40" t="s">
        <v>22</v>
      </c>
      <c r="D25" s="32" t="s">
        <v>22</v>
      </c>
      <c r="E25" s="6" t="s">
        <v>22</v>
      </c>
      <c r="F25" s="29">
        <v>2307764849.75</v>
      </c>
      <c r="G25" s="14">
        <v>547885485.84000003</v>
      </c>
      <c r="H25" s="29">
        <v>1901793480.96</v>
      </c>
      <c r="I25" s="14">
        <v>16960068.899999999</v>
      </c>
      <c r="J25" s="29">
        <v>119877071.20999999</v>
      </c>
      <c r="K25" s="14">
        <v>509805164.23000002</v>
      </c>
      <c r="L25" s="29">
        <v>5404086120.8900003</v>
      </c>
      <c r="M25" s="25"/>
    </row>
    <row r="26" spans="1:13" s="10" customFormat="1" x14ac:dyDescent="0.25">
      <c r="A26" s="10" t="s">
        <v>14</v>
      </c>
      <c r="B26" s="39" t="s">
        <v>15</v>
      </c>
      <c r="C26" s="41" t="s">
        <v>22</v>
      </c>
      <c r="D26" s="17" t="s">
        <v>22</v>
      </c>
      <c r="E26" s="13" t="s">
        <v>22</v>
      </c>
      <c r="F26" s="30">
        <v>2307764849.75</v>
      </c>
      <c r="G26" s="15">
        <v>547885485.84000003</v>
      </c>
      <c r="H26" s="30">
        <v>1901793480.96</v>
      </c>
      <c r="I26" s="15">
        <v>16960068.899999999</v>
      </c>
      <c r="J26" s="30">
        <v>119877071.20999999</v>
      </c>
      <c r="K26" s="15">
        <v>509805164.23000002</v>
      </c>
      <c r="L26" s="30">
        <v>5404086120.8900003</v>
      </c>
      <c r="M26" s="26"/>
    </row>
    <row r="27" spans="1:13" x14ac:dyDescent="0.25">
      <c r="A27" s="5" t="s">
        <v>28</v>
      </c>
      <c r="B27" s="38" t="s">
        <v>22</v>
      </c>
      <c r="C27" s="40" t="s">
        <v>22</v>
      </c>
      <c r="D27" s="32" t="s">
        <v>22</v>
      </c>
      <c r="E27" s="14">
        <v>44420364.039999999</v>
      </c>
      <c r="F27" s="32" t="s">
        <v>22</v>
      </c>
      <c r="G27" s="14">
        <v>108789225.40000001</v>
      </c>
      <c r="H27" s="29">
        <v>535122431.23000002</v>
      </c>
      <c r="I27" s="14">
        <v>18290765.280000001</v>
      </c>
      <c r="J27" s="29">
        <v>137170629.66999999</v>
      </c>
      <c r="K27" s="14">
        <v>15677798.810000001</v>
      </c>
      <c r="L27" s="29">
        <v>859471214.42999995</v>
      </c>
      <c r="M27" s="25"/>
    </row>
    <row r="28" spans="1:13" s="10" customFormat="1" x14ac:dyDescent="0.25">
      <c r="A28" s="10" t="s">
        <v>14</v>
      </c>
      <c r="B28" s="39" t="s">
        <v>17</v>
      </c>
      <c r="C28" s="41" t="s">
        <v>22</v>
      </c>
      <c r="D28" s="17" t="s">
        <v>22</v>
      </c>
      <c r="E28" s="15">
        <v>44420364.039999999</v>
      </c>
      <c r="F28" s="17" t="s">
        <v>22</v>
      </c>
      <c r="G28" s="15">
        <v>108789225.40000001</v>
      </c>
      <c r="H28" s="30">
        <v>535122431.23000002</v>
      </c>
      <c r="I28" s="15">
        <v>18290765.280000001</v>
      </c>
      <c r="J28" s="30">
        <v>137170629.66999999</v>
      </c>
      <c r="K28" s="15">
        <v>15677798.810000001</v>
      </c>
      <c r="L28" s="30">
        <v>859471214.42999995</v>
      </c>
      <c r="M28" s="26"/>
    </row>
    <row r="29" spans="1:13" x14ac:dyDescent="0.25">
      <c r="A29" s="12" t="s">
        <v>54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315455323.39999998</v>
      </c>
      <c r="H29" s="29">
        <v>663832223.10000002</v>
      </c>
      <c r="I29" s="6" t="s">
        <v>22</v>
      </c>
      <c r="J29" s="29">
        <v>221953284.52000001</v>
      </c>
      <c r="K29" s="14">
        <v>315455323.39999998</v>
      </c>
      <c r="L29" s="29">
        <v>1516696154.4200001</v>
      </c>
      <c r="M29" s="25"/>
    </row>
    <row r="30" spans="1:13" s="10" customFormat="1" x14ac:dyDescent="0.25">
      <c r="A30" s="10" t="s">
        <v>14</v>
      </c>
      <c r="B30" s="39" t="s">
        <v>15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315455323.39999998</v>
      </c>
      <c r="H30" s="30">
        <v>663832223.10000002</v>
      </c>
      <c r="I30" s="13" t="s">
        <v>22</v>
      </c>
      <c r="J30" s="30">
        <v>221953284.52000001</v>
      </c>
      <c r="K30" s="15">
        <v>315455323.39999998</v>
      </c>
      <c r="L30" s="30">
        <v>1516696154.4200001</v>
      </c>
      <c r="M30" s="26"/>
    </row>
    <row r="31" spans="1:13" x14ac:dyDescent="0.25">
      <c r="A31" s="5" t="s">
        <v>35</v>
      </c>
      <c r="B31" s="38" t="s">
        <v>22</v>
      </c>
      <c r="C31" s="40" t="s">
        <v>22</v>
      </c>
      <c r="D31" s="32" t="s">
        <v>22</v>
      </c>
      <c r="E31" s="6" t="s">
        <v>22</v>
      </c>
      <c r="F31" s="32" t="s">
        <v>22</v>
      </c>
      <c r="G31" s="14">
        <v>210045862.38</v>
      </c>
      <c r="H31" s="29">
        <v>349999194.63999999</v>
      </c>
      <c r="I31" s="6" t="s">
        <v>22</v>
      </c>
      <c r="J31" s="29">
        <v>80316355.599999994</v>
      </c>
      <c r="K31" s="6" t="s">
        <v>22</v>
      </c>
      <c r="L31" s="29">
        <v>640361412.62</v>
      </c>
      <c r="M31" s="25"/>
    </row>
    <row r="32" spans="1:13" s="10" customFormat="1" x14ac:dyDescent="0.25">
      <c r="A32" s="10" t="s">
        <v>14</v>
      </c>
      <c r="B32" s="39" t="s">
        <v>17</v>
      </c>
      <c r="C32" s="41" t="s">
        <v>22</v>
      </c>
      <c r="D32" s="17" t="s">
        <v>22</v>
      </c>
      <c r="E32" s="13" t="s">
        <v>22</v>
      </c>
      <c r="F32" s="17" t="s">
        <v>22</v>
      </c>
      <c r="G32" s="15">
        <v>210045862.38</v>
      </c>
      <c r="H32" s="30">
        <v>349999194.63999999</v>
      </c>
      <c r="I32" s="13" t="s">
        <v>22</v>
      </c>
      <c r="J32" s="30">
        <v>80316355.599999994</v>
      </c>
      <c r="K32" s="13" t="s">
        <v>22</v>
      </c>
      <c r="L32" s="30">
        <v>640361412.62</v>
      </c>
      <c r="M32" s="26"/>
    </row>
    <row r="33" spans="1:13" x14ac:dyDescent="0.25">
      <c r="A33" s="37" t="s">
        <v>55</v>
      </c>
      <c r="B33" s="18" t="s">
        <v>22</v>
      </c>
      <c r="C33" s="42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25">
      <c r="A34" s="12" t="s">
        <v>56</v>
      </c>
      <c r="B34" s="38" t="s">
        <v>22</v>
      </c>
      <c r="C34" s="40" t="s">
        <v>22</v>
      </c>
      <c r="D34" s="32" t="s">
        <v>22</v>
      </c>
      <c r="E34" s="6" t="s">
        <v>22</v>
      </c>
      <c r="F34" s="29">
        <v>807088380.14999998</v>
      </c>
      <c r="G34" s="14">
        <v>252725710.91</v>
      </c>
      <c r="H34" s="32" t="s">
        <v>22</v>
      </c>
      <c r="I34" s="14">
        <v>110566933.92</v>
      </c>
      <c r="J34" s="32" t="s">
        <v>22</v>
      </c>
      <c r="K34" s="14">
        <v>110566933.92</v>
      </c>
      <c r="L34" s="29">
        <v>1280947958.9000001</v>
      </c>
      <c r="M34" s="25"/>
    </row>
    <row r="35" spans="1:13" s="10" customFormat="1" x14ac:dyDescent="0.25">
      <c r="A35" s="10" t="s">
        <v>23</v>
      </c>
      <c r="B35" s="39" t="s">
        <v>17</v>
      </c>
      <c r="C35" s="41" t="s">
        <v>22</v>
      </c>
      <c r="D35" s="17" t="s">
        <v>22</v>
      </c>
      <c r="E35" s="13" t="s">
        <v>22</v>
      </c>
      <c r="F35" s="30">
        <v>807088380.14999998</v>
      </c>
      <c r="G35" s="15">
        <v>252725710.91</v>
      </c>
      <c r="H35" s="17" t="s">
        <v>22</v>
      </c>
      <c r="I35" s="15">
        <v>110566933.92</v>
      </c>
      <c r="J35" s="17" t="s">
        <v>22</v>
      </c>
      <c r="K35" s="15">
        <v>110566933.92</v>
      </c>
      <c r="L35" s="30">
        <v>1280947958.9000001</v>
      </c>
      <c r="M35" s="26"/>
    </row>
    <row r="36" spans="1:13" x14ac:dyDescent="0.25">
      <c r="A36" s="3" t="s">
        <v>18</v>
      </c>
      <c r="B36" s="18" t="s">
        <v>22</v>
      </c>
      <c r="C36" s="46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25">
      <c r="A37" s="5" t="s">
        <v>37</v>
      </c>
      <c r="B37" s="38" t="s">
        <v>22</v>
      </c>
      <c r="C37" s="40" t="s">
        <v>22</v>
      </c>
      <c r="D37" s="29">
        <v>9348987068.2999992</v>
      </c>
      <c r="E37" s="6" t="s">
        <v>22</v>
      </c>
      <c r="F37" s="29">
        <v>6424227399.9399996</v>
      </c>
      <c r="G37" s="14">
        <v>5148879723.29</v>
      </c>
      <c r="H37" s="29">
        <v>5852644928.1000004</v>
      </c>
      <c r="I37" s="14">
        <v>31457702.75</v>
      </c>
      <c r="J37" s="32" t="s">
        <v>22</v>
      </c>
      <c r="K37" s="14">
        <v>1130662407.3699999</v>
      </c>
      <c r="L37" s="29">
        <v>27936859229.75</v>
      </c>
      <c r="M37" s="25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9348987068.2999992</v>
      </c>
      <c r="E38" s="13" t="s">
        <v>22</v>
      </c>
      <c r="F38" s="30">
        <v>6424227399.9399996</v>
      </c>
      <c r="G38" s="15">
        <v>5148879723.29</v>
      </c>
      <c r="H38" s="30">
        <v>5852644928.1000004</v>
      </c>
      <c r="I38" s="15">
        <v>31457702.75</v>
      </c>
      <c r="J38" s="17" t="s">
        <v>22</v>
      </c>
      <c r="K38" s="15">
        <v>1130662407.3699999</v>
      </c>
      <c r="L38" s="30">
        <v>27936859229.75</v>
      </c>
      <c r="M38" s="26"/>
    </row>
    <row r="39" spans="1:13" x14ac:dyDescent="0.25">
      <c r="A39" s="5" t="s">
        <v>39</v>
      </c>
      <c r="B39" s="38" t="s">
        <v>22</v>
      </c>
      <c r="C39" s="40" t="s">
        <v>22</v>
      </c>
      <c r="D39" s="29">
        <v>3359752492.9400001</v>
      </c>
      <c r="E39" s="6" t="s">
        <v>22</v>
      </c>
      <c r="F39" s="29">
        <v>1782525388.0899999</v>
      </c>
      <c r="G39" s="14">
        <v>1470196782.45</v>
      </c>
      <c r="H39" s="29">
        <v>1410506793.0899999</v>
      </c>
      <c r="I39" s="6" t="s">
        <v>22</v>
      </c>
      <c r="J39" s="32" t="s">
        <v>22</v>
      </c>
      <c r="K39" s="14">
        <v>321737863.87</v>
      </c>
      <c r="L39" s="29">
        <v>8344719320.4399996</v>
      </c>
      <c r="M39" s="25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3359752492.9400001</v>
      </c>
      <c r="E40" s="13" t="s">
        <v>22</v>
      </c>
      <c r="F40" s="30">
        <v>1782525388.0899999</v>
      </c>
      <c r="G40" s="15">
        <v>1470196782.45</v>
      </c>
      <c r="H40" s="30">
        <v>1410506793.0899999</v>
      </c>
      <c r="I40" s="13" t="s">
        <v>22</v>
      </c>
      <c r="J40" s="17" t="s">
        <v>22</v>
      </c>
      <c r="K40" s="15">
        <v>321737863.87</v>
      </c>
      <c r="L40" s="30">
        <v>8344719320.4399996</v>
      </c>
      <c r="M40" s="26"/>
    </row>
    <row r="41" spans="1:13" x14ac:dyDescent="0.25">
      <c r="A41" s="12" t="s">
        <v>57</v>
      </c>
      <c r="B41" s="38" t="s">
        <v>22</v>
      </c>
      <c r="C41" s="40" t="s">
        <v>22</v>
      </c>
      <c r="D41" s="29">
        <v>1285256293.73</v>
      </c>
      <c r="E41" s="6" t="s">
        <v>22</v>
      </c>
      <c r="F41" s="32" t="s">
        <v>22</v>
      </c>
      <c r="G41" s="14">
        <v>1775538558.5</v>
      </c>
      <c r="H41" s="29">
        <v>2181863210.9299998</v>
      </c>
      <c r="I41" s="6" t="s">
        <v>22</v>
      </c>
      <c r="J41" s="32" t="s">
        <v>22</v>
      </c>
      <c r="K41" s="14">
        <v>295232647.10000002</v>
      </c>
      <c r="L41" s="29">
        <v>5537890710.2600002</v>
      </c>
      <c r="M41" s="25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30">
        <v>1285256293.73</v>
      </c>
      <c r="E42" s="13" t="s">
        <v>22</v>
      </c>
      <c r="F42" s="17" t="s">
        <v>22</v>
      </c>
      <c r="G42" s="15">
        <v>1775538558.5</v>
      </c>
      <c r="H42" s="30">
        <v>2181863210.9299998</v>
      </c>
      <c r="I42" s="13" t="s">
        <v>22</v>
      </c>
      <c r="J42" s="17" t="s">
        <v>22</v>
      </c>
      <c r="K42" s="15">
        <v>295232647.10000002</v>
      </c>
      <c r="L42" s="30">
        <v>5537890710.2600002</v>
      </c>
      <c r="M42" s="26"/>
    </row>
    <row r="43" spans="1:13" x14ac:dyDescent="0.25">
      <c r="A43" s="12" t="s">
        <v>68</v>
      </c>
      <c r="B43" s="38" t="s">
        <v>22</v>
      </c>
      <c r="C43" s="40" t="s">
        <v>22</v>
      </c>
      <c r="D43" s="32" t="s">
        <v>22</v>
      </c>
      <c r="E43" s="6" t="s">
        <v>22</v>
      </c>
      <c r="F43" s="29">
        <v>3387220608.98</v>
      </c>
      <c r="G43" s="14">
        <v>2407835720.1100001</v>
      </c>
      <c r="H43" s="32" t="s">
        <v>22</v>
      </c>
      <c r="I43" s="6" t="s">
        <v>22</v>
      </c>
      <c r="J43" s="32" t="s">
        <v>22</v>
      </c>
      <c r="K43" s="6" t="s">
        <v>22</v>
      </c>
      <c r="L43" s="29">
        <v>5795056329.0900002</v>
      </c>
      <c r="M43" s="25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30">
        <v>3387220608.98</v>
      </c>
      <c r="G44" s="15">
        <v>2407835720.1100001</v>
      </c>
      <c r="H44" s="17" t="s">
        <v>22</v>
      </c>
      <c r="I44" s="13" t="s">
        <v>22</v>
      </c>
      <c r="J44" s="17" t="s">
        <v>22</v>
      </c>
      <c r="K44" s="13" t="s">
        <v>22</v>
      </c>
      <c r="L44" s="30">
        <v>5795056329.0900002</v>
      </c>
      <c r="M44" s="26"/>
    </row>
    <row r="45" spans="1:13" x14ac:dyDescent="0.25">
      <c r="A45" s="5" t="s">
        <v>33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5822129361.21</v>
      </c>
      <c r="H45" s="32" t="s">
        <v>22</v>
      </c>
      <c r="I45" s="14">
        <v>885507387.35000002</v>
      </c>
      <c r="J45" s="32" t="s">
        <v>22</v>
      </c>
      <c r="K45" s="14">
        <v>341132748.05000001</v>
      </c>
      <c r="L45" s="29">
        <v>7048769496.6099997</v>
      </c>
      <c r="M45" s="25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5822129361.21</v>
      </c>
      <c r="H46" s="17" t="s">
        <v>22</v>
      </c>
      <c r="I46" s="15">
        <v>885507387.35000002</v>
      </c>
      <c r="J46" s="17" t="s">
        <v>22</v>
      </c>
      <c r="K46" s="15">
        <v>341132748.05000001</v>
      </c>
      <c r="L46" s="30">
        <v>7048769496.6099997</v>
      </c>
      <c r="M46" s="26"/>
    </row>
    <row r="47" spans="1:13" x14ac:dyDescent="0.25">
      <c r="A47" s="5" t="s">
        <v>41</v>
      </c>
      <c r="B47" s="38" t="s">
        <v>22</v>
      </c>
      <c r="C47" s="40" t="s">
        <v>22</v>
      </c>
      <c r="D47" s="32" t="s">
        <v>22</v>
      </c>
      <c r="E47" s="6" t="s">
        <v>22</v>
      </c>
      <c r="F47" s="32" t="s">
        <v>22</v>
      </c>
      <c r="G47" s="14">
        <v>374939131.64999998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374939131.64999998</v>
      </c>
      <c r="M47" s="25"/>
    </row>
    <row r="48" spans="1:13" s="10" customFormat="1" x14ac:dyDescent="0.25">
      <c r="A48" s="10" t="s">
        <v>20</v>
      </c>
      <c r="B48" s="39" t="s">
        <v>19</v>
      </c>
      <c r="C48" s="41" t="s">
        <v>22</v>
      </c>
      <c r="D48" s="17" t="s">
        <v>22</v>
      </c>
      <c r="E48" s="13" t="s">
        <v>22</v>
      </c>
      <c r="F48" s="17" t="s">
        <v>22</v>
      </c>
      <c r="G48" s="15">
        <v>374939131.64999998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374939131.64999998</v>
      </c>
      <c r="M48" s="26"/>
    </row>
    <row r="49" spans="1:13" x14ac:dyDescent="0.25">
      <c r="A49" s="5" t="s">
        <v>29</v>
      </c>
      <c r="B49" s="38" t="s">
        <v>22</v>
      </c>
      <c r="C49" s="44">
        <v>335985204.41000003</v>
      </c>
      <c r="D49" s="29">
        <v>65265121.590000004</v>
      </c>
      <c r="E49" s="6" t="s">
        <v>22</v>
      </c>
      <c r="F49" s="32" t="s">
        <v>22</v>
      </c>
      <c r="G49" s="14">
        <v>622916540.09000003</v>
      </c>
      <c r="H49" s="32" t="s">
        <v>22</v>
      </c>
      <c r="I49" s="6" t="s">
        <v>22</v>
      </c>
      <c r="J49" s="32" t="s">
        <v>22</v>
      </c>
      <c r="K49" s="6" t="s">
        <v>22</v>
      </c>
      <c r="L49" s="29">
        <v>1024166866.09</v>
      </c>
      <c r="M49" s="25"/>
    </row>
    <row r="50" spans="1:13" s="10" customFormat="1" x14ac:dyDescent="0.25">
      <c r="A50" s="10" t="s">
        <v>20</v>
      </c>
      <c r="B50" s="39" t="s">
        <v>19</v>
      </c>
      <c r="C50" s="45">
        <v>335985204.41000003</v>
      </c>
      <c r="D50" s="30">
        <v>65265121.590000004</v>
      </c>
      <c r="E50" s="13" t="s">
        <v>22</v>
      </c>
      <c r="F50" s="17" t="s">
        <v>22</v>
      </c>
      <c r="G50" s="15">
        <v>622916540.09000003</v>
      </c>
      <c r="H50" s="17" t="s">
        <v>22</v>
      </c>
      <c r="I50" s="13" t="s">
        <v>22</v>
      </c>
      <c r="J50" s="17" t="s">
        <v>22</v>
      </c>
      <c r="K50" s="13" t="s">
        <v>22</v>
      </c>
      <c r="L50" s="30">
        <v>1024166866.09</v>
      </c>
      <c r="M50" s="26"/>
    </row>
    <row r="51" spans="1:13" x14ac:dyDescent="0.25">
      <c r="A51" s="5" t="s">
        <v>32</v>
      </c>
      <c r="B51" s="38" t="s">
        <v>22</v>
      </c>
      <c r="C51" s="40" t="s">
        <v>22</v>
      </c>
      <c r="D51" s="29">
        <v>1851875292.3099999</v>
      </c>
      <c r="E51" s="6" t="s">
        <v>22</v>
      </c>
      <c r="F51" s="29">
        <v>1705477130.24</v>
      </c>
      <c r="G51" s="14">
        <v>671344017.54999995</v>
      </c>
      <c r="H51" s="29">
        <v>1176369899.79</v>
      </c>
      <c r="I51" s="6" t="s">
        <v>22</v>
      </c>
      <c r="J51" s="32" t="s">
        <v>22</v>
      </c>
      <c r="K51" s="14">
        <v>518806147.30000001</v>
      </c>
      <c r="L51" s="29">
        <v>5923872487.1899996</v>
      </c>
      <c r="M51" s="25"/>
    </row>
    <row r="52" spans="1:13" s="10" customFormat="1" x14ac:dyDescent="0.25">
      <c r="A52" s="10" t="s">
        <v>20</v>
      </c>
      <c r="B52" s="39" t="s">
        <v>19</v>
      </c>
      <c r="C52" s="41" t="s">
        <v>22</v>
      </c>
      <c r="D52" s="30">
        <v>1851875292.3099999</v>
      </c>
      <c r="E52" s="13" t="s">
        <v>22</v>
      </c>
      <c r="F52" s="30">
        <v>1705477130.24</v>
      </c>
      <c r="G52" s="15">
        <v>671344017.54999995</v>
      </c>
      <c r="H52" s="30">
        <v>1176369899.79</v>
      </c>
      <c r="I52" s="13" t="s">
        <v>22</v>
      </c>
      <c r="J52" s="17" t="s">
        <v>22</v>
      </c>
      <c r="K52" s="15">
        <v>518806147.30000001</v>
      </c>
      <c r="L52" s="30">
        <v>5923872487.1899996</v>
      </c>
      <c r="M52" s="26"/>
    </row>
    <row r="53" spans="1:13" x14ac:dyDescent="0.25">
      <c r="A53" s="5" t="s">
        <v>24</v>
      </c>
      <c r="B53" s="38" t="s">
        <v>22</v>
      </c>
      <c r="C53" s="44">
        <v>87028949.060000002</v>
      </c>
      <c r="D53" s="32" t="s">
        <v>22</v>
      </c>
      <c r="E53" s="6" t="s">
        <v>22</v>
      </c>
      <c r="F53" s="32" t="s">
        <v>22</v>
      </c>
      <c r="G53" s="14">
        <v>130550016.34999999</v>
      </c>
      <c r="H53" s="32" t="s">
        <v>22</v>
      </c>
      <c r="I53" s="6" t="s">
        <v>22</v>
      </c>
      <c r="J53" s="32" t="s">
        <v>22</v>
      </c>
      <c r="K53" s="6" t="s">
        <v>22</v>
      </c>
      <c r="L53" s="29">
        <v>217578965.41</v>
      </c>
      <c r="M53" s="25"/>
    </row>
    <row r="54" spans="1:13" s="10" customFormat="1" x14ac:dyDescent="0.25">
      <c r="A54" s="10" t="s">
        <v>20</v>
      </c>
      <c r="B54" s="39" t="s">
        <v>19</v>
      </c>
      <c r="C54" s="45">
        <v>87028949.060000002</v>
      </c>
      <c r="D54" s="17" t="s">
        <v>22</v>
      </c>
      <c r="E54" s="13" t="s">
        <v>22</v>
      </c>
      <c r="F54" s="17" t="s">
        <v>22</v>
      </c>
      <c r="G54" s="15">
        <v>130550016.34999999</v>
      </c>
      <c r="H54" s="17" t="s">
        <v>22</v>
      </c>
      <c r="I54" s="13" t="s">
        <v>22</v>
      </c>
      <c r="J54" s="17" t="s">
        <v>22</v>
      </c>
      <c r="K54" s="13" t="s">
        <v>22</v>
      </c>
      <c r="L54" s="30">
        <v>217578965.41</v>
      </c>
      <c r="M54" s="26"/>
    </row>
    <row r="55" spans="1:13" x14ac:dyDescent="0.25">
      <c r="A55" s="12" t="s">
        <v>59</v>
      </c>
      <c r="B55" s="38" t="s">
        <v>22</v>
      </c>
      <c r="C55" s="44">
        <v>251005465.58000001</v>
      </c>
      <c r="D55" s="32" t="s">
        <v>22</v>
      </c>
      <c r="E55" s="6" t="s">
        <v>22</v>
      </c>
      <c r="F55" s="32" t="s">
        <v>22</v>
      </c>
      <c r="G55" s="14">
        <v>486601288.82999998</v>
      </c>
      <c r="H55" s="32" t="s">
        <v>22</v>
      </c>
      <c r="I55" s="6" t="s">
        <v>22</v>
      </c>
      <c r="J55" s="32" t="s">
        <v>22</v>
      </c>
      <c r="K55" s="14">
        <v>216243280.66999999</v>
      </c>
      <c r="L55" s="29">
        <v>953850035.08000004</v>
      </c>
      <c r="M55" s="25"/>
    </row>
    <row r="56" spans="1:13" s="10" customFormat="1" x14ac:dyDescent="0.25">
      <c r="A56" s="10" t="s">
        <v>20</v>
      </c>
      <c r="B56" s="39" t="s">
        <v>19</v>
      </c>
      <c r="C56" s="45">
        <v>251005465.58000001</v>
      </c>
      <c r="D56" s="17" t="s">
        <v>22</v>
      </c>
      <c r="E56" s="13" t="s">
        <v>22</v>
      </c>
      <c r="F56" s="17" t="s">
        <v>22</v>
      </c>
      <c r="G56" s="15">
        <v>486601288.82999998</v>
      </c>
      <c r="H56" s="17" t="s">
        <v>22</v>
      </c>
      <c r="I56" s="13" t="s">
        <v>22</v>
      </c>
      <c r="J56" s="17" t="s">
        <v>22</v>
      </c>
      <c r="K56" s="15">
        <v>216243280.66999999</v>
      </c>
      <c r="L56" s="30">
        <v>953850035.08000004</v>
      </c>
      <c r="M56" s="26"/>
    </row>
    <row r="57" spans="1:13" x14ac:dyDescent="0.25">
      <c r="A57" s="12" t="s">
        <v>60</v>
      </c>
      <c r="B57" s="38" t="s">
        <v>22</v>
      </c>
      <c r="C57" s="44">
        <v>290335939.19</v>
      </c>
      <c r="D57" s="29">
        <v>182549250.36000001</v>
      </c>
      <c r="E57" s="6" t="s">
        <v>22</v>
      </c>
      <c r="F57" s="32" t="s">
        <v>22</v>
      </c>
      <c r="G57" s="14">
        <v>2145895289.8099999</v>
      </c>
      <c r="H57" s="32" t="s">
        <v>22</v>
      </c>
      <c r="I57" s="14">
        <v>1527824231.22</v>
      </c>
      <c r="J57" s="32" t="s">
        <v>22</v>
      </c>
      <c r="K57" s="14">
        <v>200514891.18000001</v>
      </c>
      <c r="L57" s="29">
        <v>4347119601.7600002</v>
      </c>
      <c r="M57" s="25"/>
    </row>
    <row r="58" spans="1:13" s="10" customFormat="1" x14ac:dyDescent="0.25">
      <c r="A58" s="10" t="s">
        <v>20</v>
      </c>
      <c r="B58" s="39" t="s">
        <v>19</v>
      </c>
      <c r="C58" s="45">
        <v>290335939.19</v>
      </c>
      <c r="D58" s="30">
        <v>182549250.36000001</v>
      </c>
      <c r="E58" s="13" t="s">
        <v>22</v>
      </c>
      <c r="F58" s="17" t="s">
        <v>22</v>
      </c>
      <c r="G58" s="15">
        <v>2145895289.8099999</v>
      </c>
      <c r="H58" s="17" t="s">
        <v>22</v>
      </c>
      <c r="I58" s="15">
        <v>1527824231.22</v>
      </c>
      <c r="J58" s="17" t="s">
        <v>22</v>
      </c>
      <c r="K58" s="15">
        <v>200514891.18000001</v>
      </c>
      <c r="L58" s="30">
        <v>4347119601.7600002</v>
      </c>
      <c r="M58" s="26"/>
    </row>
    <row r="59" spans="1:13" x14ac:dyDescent="0.25">
      <c r="A59" s="5" t="s">
        <v>40</v>
      </c>
      <c r="B59" s="38" t="s">
        <v>22</v>
      </c>
      <c r="C59" s="40" t="s">
        <v>22</v>
      </c>
      <c r="D59" s="29">
        <v>319558876.58999997</v>
      </c>
      <c r="E59" s="6" t="s">
        <v>22</v>
      </c>
      <c r="F59" s="32" t="s">
        <v>22</v>
      </c>
      <c r="G59" s="6" t="s">
        <v>22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319558876.58999997</v>
      </c>
      <c r="M59" s="25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319558876.58999997</v>
      </c>
      <c r="E60" s="13" t="s">
        <v>22</v>
      </c>
      <c r="F60" s="17" t="s">
        <v>22</v>
      </c>
      <c r="G60" s="13" t="s">
        <v>22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319558876.58999997</v>
      </c>
      <c r="M60" s="26"/>
    </row>
    <row r="61" spans="1:13" x14ac:dyDescent="0.25">
      <c r="A61" s="12" t="s">
        <v>61</v>
      </c>
      <c r="B61" s="38" t="s">
        <v>22</v>
      </c>
      <c r="C61" s="40" t="s">
        <v>22</v>
      </c>
      <c r="D61" s="29">
        <v>974834015.00999999</v>
      </c>
      <c r="E61" s="6" t="s">
        <v>22</v>
      </c>
      <c r="F61" s="29">
        <v>2809673985.5999999</v>
      </c>
      <c r="G61" s="14">
        <v>148152286.47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3932660287.0799999</v>
      </c>
      <c r="M61" s="25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30">
        <v>974834015.00999999</v>
      </c>
      <c r="E62" s="13" t="s">
        <v>22</v>
      </c>
      <c r="F62" s="30">
        <v>2809673985.5999999</v>
      </c>
      <c r="G62" s="15">
        <v>148152286.47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3932660287.0799999</v>
      </c>
      <c r="M62" s="26"/>
    </row>
    <row r="63" spans="1:13" x14ac:dyDescent="0.25">
      <c r="A63" s="12" t="s">
        <v>62</v>
      </c>
      <c r="B63" s="38" t="s">
        <v>22</v>
      </c>
      <c r="C63" s="40" t="s">
        <v>22</v>
      </c>
      <c r="D63" s="32" t="s">
        <v>22</v>
      </c>
      <c r="E63" s="6" t="s">
        <v>22</v>
      </c>
      <c r="F63" s="29">
        <v>2220727645.5300002</v>
      </c>
      <c r="G63" s="6" t="s">
        <v>22</v>
      </c>
      <c r="H63" s="32" t="s">
        <v>22</v>
      </c>
      <c r="I63" s="6" t="s">
        <v>22</v>
      </c>
      <c r="J63" s="32" t="s">
        <v>22</v>
      </c>
      <c r="K63" s="6" t="s">
        <v>22</v>
      </c>
      <c r="L63" s="29">
        <v>2220727645.5300002</v>
      </c>
      <c r="M63" s="25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17" t="s">
        <v>22</v>
      </c>
      <c r="E64" s="13" t="s">
        <v>22</v>
      </c>
      <c r="F64" s="30">
        <v>2220727645.5300002</v>
      </c>
      <c r="G64" s="13" t="s">
        <v>22</v>
      </c>
      <c r="H64" s="17" t="s">
        <v>22</v>
      </c>
      <c r="I64" s="13" t="s">
        <v>22</v>
      </c>
      <c r="J64" s="17" t="s">
        <v>22</v>
      </c>
      <c r="K64" s="13" t="s">
        <v>22</v>
      </c>
      <c r="L64" s="30">
        <v>2220727645.5300002</v>
      </c>
      <c r="M64" s="26"/>
    </row>
    <row r="65" spans="1:13" x14ac:dyDescent="0.25">
      <c r="A65" s="5" t="s">
        <v>36</v>
      </c>
      <c r="B65" s="38" t="s">
        <v>22</v>
      </c>
      <c r="C65" s="40" t="s">
        <v>22</v>
      </c>
      <c r="D65" s="29">
        <v>691182759.11000001</v>
      </c>
      <c r="E65" s="6" t="s">
        <v>22</v>
      </c>
      <c r="F65" s="32" t="s">
        <v>22</v>
      </c>
      <c r="G65" s="6" t="s">
        <v>22</v>
      </c>
      <c r="H65" s="29">
        <v>534762775.26999998</v>
      </c>
      <c r="I65" s="6" t="s">
        <v>22</v>
      </c>
      <c r="J65" s="32" t="s">
        <v>22</v>
      </c>
      <c r="K65" s="6" t="s">
        <v>22</v>
      </c>
      <c r="L65" s="29">
        <v>1225945534.3800001</v>
      </c>
      <c r="M65" s="25"/>
    </row>
    <row r="66" spans="1:13" s="10" customFormat="1" x14ac:dyDescent="0.25">
      <c r="A66" s="10" t="s">
        <v>20</v>
      </c>
      <c r="B66" s="39" t="s">
        <v>19</v>
      </c>
      <c r="C66" s="41" t="s">
        <v>22</v>
      </c>
      <c r="D66" s="30">
        <v>691182759.11000001</v>
      </c>
      <c r="E66" s="13" t="s">
        <v>22</v>
      </c>
      <c r="F66" s="17" t="s">
        <v>22</v>
      </c>
      <c r="G66" s="13" t="s">
        <v>22</v>
      </c>
      <c r="H66" s="30">
        <v>534762775.26999998</v>
      </c>
      <c r="I66" s="13" t="s">
        <v>22</v>
      </c>
      <c r="J66" s="17" t="s">
        <v>22</v>
      </c>
      <c r="K66" s="13" t="s">
        <v>22</v>
      </c>
      <c r="L66" s="30">
        <v>1225945534.3800001</v>
      </c>
      <c r="M66" s="26"/>
    </row>
    <row r="67" spans="1:13" x14ac:dyDescent="0.25">
      <c r="A67" s="5" t="s">
        <v>30</v>
      </c>
      <c r="B67" s="38" t="s">
        <v>22</v>
      </c>
      <c r="C67" s="44">
        <v>68406027.709999993</v>
      </c>
      <c r="D67" s="32" t="s">
        <v>22</v>
      </c>
      <c r="E67" s="6" t="s">
        <v>22</v>
      </c>
      <c r="F67" s="32" t="s">
        <v>22</v>
      </c>
      <c r="G67" s="6" t="s">
        <v>22</v>
      </c>
      <c r="H67" s="32" t="s">
        <v>22</v>
      </c>
      <c r="I67" s="6" t="s">
        <v>22</v>
      </c>
      <c r="J67" s="32" t="s">
        <v>22</v>
      </c>
      <c r="K67" s="6" t="s">
        <v>22</v>
      </c>
      <c r="L67" s="29">
        <v>68406027.709999993</v>
      </c>
      <c r="M67" s="25"/>
    </row>
    <row r="68" spans="1:13" s="10" customFormat="1" x14ac:dyDescent="0.25">
      <c r="A68" s="10" t="s">
        <v>20</v>
      </c>
      <c r="B68" s="39" t="s">
        <v>19</v>
      </c>
      <c r="C68" s="45">
        <v>68406027.709999993</v>
      </c>
      <c r="D68" s="17" t="s">
        <v>22</v>
      </c>
      <c r="E68" s="13" t="s">
        <v>22</v>
      </c>
      <c r="F68" s="17" t="s">
        <v>22</v>
      </c>
      <c r="G68" s="13" t="s">
        <v>22</v>
      </c>
      <c r="H68" s="17" t="s">
        <v>22</v>
      </c>
      <c r="I68" s="13" t="s">
        <v>22</v>
      </c>
      <c r="J68" s="17" t="s">
        <v>22</v>
      </c>
      <c r="K68" s="13" t="s">
        <v>22</v>
      </c>
      <c r="L68" s="30">
        <v>68406027.709999993</v>
      </c>
      <c r="M68" s="26"/>
    </row>
    <row r="69" spans="1:13" x14ac:dyDescent="0.25">
      <c r="A69" s="12" t="s">
        <v>63</v>
      </c>
      <c r="B69" s="38" t="s">
        <v>22</v>
      </c>
      <c r="C69" s="40" t="s">
        <v>22</v>
      </c>
      <c r="D69" s="29">
        <v>342396760.76999998</v>
      </c>
      <c r="E69" s="6" t="s">
        <v>22</v>
      </c>
      <c r="F69" s="32" t="s">
        <v>22</v>
      </c>
      <c r="G69" s="14">
        <v>901873141.63999999</v>
      </c>
      <c r="H69" s="29">
        <v>1086082501.99</v>
      </c>
      <c r="I69" s="14">
        <v>340342348.44999999</v>
      </c>
      <c r="J69" s="32" t="s">
        <v>22</v>
      </c>
      <c r="K69" s="14">
        <v>301993955.75999999</v>
      </c>
      <c r="L69" s="29">
        <v>2972688708.6100001</v>
      </c>
      <c r="M69" s="25"/>
    </row>
    <row r="70" spans="1:13" s="10" customFormat="1" x14ac:dyDescent="0.25">
      <c r="A70" s="10" t="s">
        <v>20</v>
      </c>
      <c r="B70" s="39" t="s">
        <v>19</v>
      </c>
      <c r="C70" s="41" t="s">
        <v>22</v>
      </c>
      <c r="D70" s="30">
        <v>342396760.76999998</v>
      </c>
      <c r="E70" s="13" t="s">
        <v>22</v>
      </c>
      <c r="F70" s="17" t="s">
        <v>22</v>
      </c>
      <c r="G70" s="15">
        <v>901873141.63999999</v>
      </c>
      <c r="H70" s="30">
        <v>1086082501.99</v>
      </c>
      <c r="I70" s="15">
        <v>340342348.44999999</v>
      </c>
      <c r="J70" s="17" t="s">
        <v>22</v>
      </c>
      <c r="K70" s="15">
        <v>301993955.75999999</v>
      </c>
      <c r="L70" s="30">
        <v>2972688708.6100001</v>
      </c>
      <c r="M70" s="26"/>
    </row>
    <row r="71" spans="1:13" x14ac:dyDescent="0.25">
      <c r="A71" s="3" t="s">
        <v>25</v>
      </c>
      <c r="B71" s="18" t="s">
        <v>22</v>
      </c>
      <c r="C71" s="46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77">
        <f>+L71/L72</f>
        <v>0.27211813902267867</v>
      </c>
    </row>
    <row r="72" spans="1:13" x14ac:dyDescent="0.25">
      <c r="A72" s="3" t="s">
        <v>21</v>
      </c>
      <c r="B72" s="18" t="s">
        <v>22</v>
      </c>
      <c r="C72" s="46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78"/>
    </row>
    <row r="73" spans="1:13" x14ac:dyDescent="0.25">
      <c r="A73" s="37" t="s">
        <v>64</v>
      </c>
      <c r="B73" s="18" t="s">
        <v>22</v>
      </c>
      <c r="C73" s="48">
        <f>+C71/C72</f>
        <v>0.26881234886660249</v>
      </c>
      <c r="D73" s="48">
        <f t="shared" ref="D73:K73" si="0">+D71/D72</f>
        <v>0.25394933557562571</v>
      </c>
      <c r="E73" s="48">
        <f t="shared" si="0"/>
        <v>0.20488110874121457</v>
      </c>
      <c r="F73" s="48">
        <f t="shared" si="0"/>
        <v>0.27112939639013062</v>
      </c>
      <c r="G73" s="48">
        <f t="shared" si="0"/>
        <v>0.28844184030054842</v>
      </c>
      <c r="H73" s="48">
        <f t="shared" si="0"/>
        <v>0.29338690494170816</v>
      </c>
      <c r="I73" s="48">
        <f t="shared" si="0"/>
        <v>0.28276757406256026</v>
      </c>
      <c r="J73" s="48">
        <f t="shared" si="0"/>
        <v>0.22472153827095934</v>
      </c>
      <c r="K73" s="48">
        <f t="shared" si="0"/>
        <v>0.28788030397614506</v>
      </c>
      <c r="L73" s="72" t="s">
        <v>65</v>
      </c>
      <c r="M73" s="73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4E0-8C99-4A2B-9E0A-7DCFC67284AC}">
  <dimension ref="A1:P71"/>
  <sheetViews>
    <sheetView showGridLines="0" topLeftCell="B1" workbookViewId="0">
      <selection activeCell="L71" sqref="L71:M71"/>
    </sheetView>
  </sheetViews>
  <sheetFormatPr baseColWidth="10" defaultColWidth="9.140625" defaultRowHeight="15" x14ac:dyDescent="0.25"/>
  <cols>
    <col min="1" max="1" width="99" style="1" bestFit="1" customWidth="1"/>
    <col min="2" max="2" width="15" style="1" customWidth="1"/>
    <col min="3" max="3" width="21.140625" style="1" customWidth="1"/>
    <col min="4" max="4" width="22.28515625" style="1" customWidth="1"/>
    <col min="5" max="5" width="21.140625" style="1" customWidth="1"/>
    <col min="6" max="8" width="22.28515625" style="1" customWidth="1"/>
    <col min="9" max="11" width="21.140625" style="1" customWidth="1"/>
    <col min="12" max="12" width="24.7109375" style="1" bestFit="1" customWidth="1"/>
    <col min="13" max="13" width="16.42578125" style="1" bestFit="1" customWidth="1"/>
    <col min="14" max="14" width="9.140625" style="1"/>
    <col min="15" max="16" width="17.42578125" style="1" bestFit="1" customWidth="1"/>
    <col min="17" max="16384" width="9.140625" style="1"/>
  </cols>
  <sheetData>
    <row r="1" spans="1:13" x14ac:dyDescent="0.25">
      <c r="A1" s="7"/>
    </row>
    <row r="2" spans="1:13" x14ac:dyDescent="0.2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x14ac:dyDescent="0.25">
      <c r="A3" s="64" t="s">
        <v>70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x14ac:dyDescent="0.25">
      <c r="A4" s="64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x14ac:dyDescent="0.25">
      <c r="A5" s="6"/>
    </row>
    <row r="6" spans="1:13" ht="15" customHeight="1" x14ac:dyDescent="0.25">
      <c r="A6" s="70" t="s">
        <v>43</v>
      </c>
      <c r="B6" s="71" t="s">
        <v>44</v>
      </c>
      <c r="C6" s="68" t="s">
        <v>45</v>
      </c>
      <c r="D6" s="66" t="s">
        <v>46</v>
      </c>
      <c r="E6" s="68" t="s">
        <v>47</v>
      </c>
      <c r="F6" s="66" t="s">
        <v>48</v>
      </c>
      <c r="G6" s="68" t="s">
        <v>49</v>
      </c>
      <c r="H6" s="66" t="s">
        <v>50</v>
      </c>
      <c r="I6" s="68" t="s">
        <v>2</v>
      </c>
      <c r="J6" s="66" t="s">
        <v>1</v>
      </c>
      <c r="K6" s="68" t="s">
        <v>3</v>
      </c>
      <c r="L6" s="76" t="s">
        <v>51</v>
      </c>
      <c r="M6" s="68"/>
    </row>
    <row r="7" spans="1:13" x14ac:dyDescent="0.25">
      <c r="A7" s="70"/>
      <c r="B7" s="71"/>
      <c r="C7" s="69"/>
      <c r="D7" s="67"/>
      <c r="E7" s="69"/>
      <c r="F7" s="67"/>
      <c r="G7" s="69"/>
      <c r="H7" s="67"/>
      <c r="I7" s="69"/>
      <c r="J7" s="67"/>
      <c r="K7" s="69"/>
      <c r="L7" s="9" t="s">
        <v>52</v>
      </c>
      <c r="M7" s="9" t="s">
        <v>53</v>
      </c>
    </row>
    <row r="8" spans="1:13" x14ac:dyDescent="0.25">
      <c r="A8" s="3" t="s">
        <v>4</v>
      </c>
      <c r="B8" s="18" t="s">
        <v>22</v>
      </c>
      <c r="C8" s="43">
        <v>4847700139.8999996</v>
      </c>
      <c r="D8" s="28">
        <v>56090956202.860001</v>
      </c>
      <c r="E8" s="47">
        <v>2170493475.1500001</v>
      </c>
      <c r="F8" s="28">
        <v>80608973994.509995</v>
      </c>
      <c r="G8" s="47">
        <v>34015086211.650002</v>
      </c>
      <c r="H8" s="28">
        <v>53988035899.080002</v>
      </c>
      <c r="I8" s="47">
        <v>3164915983.0599999</v>
      </c>
      <c r="J8" s="28">
        <v>5888726277.75</v>
      </c>
      <c r="K8" s="47">
        <v>19672415424.080002</v>
      </c>
      <c r="L8" s="28">
        <v>260447303608.04001</v>
      </c>
      <c r="M8" s="51">
        <f>+L8/$L$69</f>
        <v>0.7204129747733069</v>
      </c>
    </row>
    <row r="9" spans="1:13" x14ac:dyDescent="0.25">
      <c r="A9" s="5" t="s">
        <v>5</v>
      </c>
      <c r="B9" s="38" t="s">
        <v>22</v>
      </c>
      <c r="C9" s="44">
        <v>4847700139.8999996</v>
      </c>
      <c r="D9" s="29">
        <v>56090956202.860001</v>
      </c>
      <c r="E9" s="14">
        <v>2170493475.1500001</v>
      </c>
      <c r="F9" s="29">
        <v>80608973994.509995</v>
      </c>
      <c r="G9" s="14">
        <v>34015086211.650002</v>
      </c>
      <c r="H9" s="29">
        <v>53988035899.080002</v>
      </c>
      <c r="I9" s="14">
        <v>3164915983.0599999</v>
      </c>
      <c r="J9" s="29">
        <v>5888726277.75</v>
      </c>
      <c r="K9" s="14">
        <v>19672415424.080002</v>
      </c>
      <c r="L9" s="29">
        <v>260447303608.04001</v>
      </c>
      <c r="M9" s="49"/>
    </row>
    <row r="10" spans="1:13" s="10" customFormat="1" x14ac:dyDescent="0.25">
      <c r="A10" s="10" t="s">
        <v>6</v>
      </c>
      <c r="B10" s="39" t="s">
        <v>7</v>
      </c>
      <c r="C10" s="45">
        <v>4847700139.8999996</v>
      </c>
      <c r="D10" s="30">
        <v>56090956202.860001</v>
      </c>
      <c r="E10" s="15">
        <v>2170493475.1500001</v>
      </c>
      <c r="F10" s="30">
        <v>80608973994.509995</v>
      </c>
      <c r="G10" s="15">
        <v>34015086211.650002</v>
      </c>
      <c r="H10" s="30">
        <v>53988035899.080002</v>
      </c>
      <c r="I10" s="15">
        <v>3164915983.0599999</v>
      </c>
      <c r="J10" s="30">
        <v>5888726277.75</v>
      </c>
      <c r="K10" s="15">
        <v>19672415424.080002</v>
      </c>
      <c r="L10" s="30">
        <v>260447303608.04001</v>
      </c>
      <c r="M10" s="50"/>
    </row>
    <row r="11" spans="1:13" x14ac:dyDescent="0.25">
      <c r="A11" s="3" t="s">
        <v>8</v>
      </c>
      <c r="B11" s="18" t="s">
        <v>22</v>
      </c>
      <c r="C11" s="46">
        <v>1682939.29</v>
      </c>
      <c r="D11" s="31">
        <v>715121347.34000003</v>
      </c>
      <c r="E11" s="20">
        <v>20689858.649999999</v>
      </c>
      <c r="F11" s="31">
        <v>2423633777.9400001</v>
      </c>
      <c r="G11" s="20">
        <v>290758167.52999997</v>
      </c>
      <c r="H11" s="31">
        <v>3347772537.2600002</v>
      </c>
      <c r="I11" s="20">
        <v>142216058.80000001</v>
      </c>
      <c r="J11" s="33" t="s">
        <v>22</v>
      </c>
      <c r="K11" s="20">
        <v>702067630.32000005</v>
      </c>
      <c r="L11" s="31">
        <v>7643942317.1300001</v>
      </c>
      <c r="M11" s="52">
        <f>+L11/$L$69</f>
        <v>2.1143606201301419E-2</v>
      </c>
    </row>
    <row r="12" spans="1:13" x14ac:dyDescent="0.25">
      <c r="A12" s="5" t="s">
        <v>26</v>
      </c>
      <c r="B12" s="38" t="s">
        <v>22</v>
      </c>
      <c r="C12" s="40" t="s">
        <v>22</v>
      </c>
      <c r="D12" s="29">
        <v>715121347.34000003</v>
      </c>
      <c r="E12" s="6" t="s">
        <v>22</v>
      </c>
      <c r="F12" s="32" t="s">
        <v>22</v>
      </c>
      <c r="G12" s="14">
        <v>290758167.52999997</v>
      </c>
      <c r="H12" s="29">
        <v>3347772537.2600002</v>
      </c>
      <c r="I12" s="14">
        <v>142216058.80000001</v>
      </c>
      <c r="J12" s="32" t="s">
        <v>22</v>
      </c>
      <c r="K12" s="14">
        <v>702067630.32000005</v>
      </c>
      <c r="L12" s="29">
        <v>5197935741.25</v>
      </c>
      <c r="M12" s="49"/>
    </row>
    <row r="13" spans="1:13" s="10" customFormat="1" x14ac:dyDescent="0.25">
      <c r="A13" s="10" t="s">
        <v>9</v>
      </c>
      <c r="B13" s="39" t="s">
        <v>10</v>
      </c>
      <c r="C13" s="41" t="s">
        <v>22</v>
      </c>
      <c r="D13" s="30">
        <v>715121347.34000003</v>
      </c>
      <c r="E13" s="13" t="s">
        <v>22</v>
      </c>
      <c r="F13" s="17" t="s">
        <v>22</v>
      </c>
      <c r="G13" s="15">
        <v>290758167.52999997</v>
      </c>
      <c r="H13" s="30">
        <v>3347772537.2600002</v>
      </c>
      <c r="I13" s="15">
        <v>142216058.80000001</v>
      </c>
      <c r="J13" s="17" t="s">
        <v>22</v>
      </c>
      <c r="K13" s="15">
        <v>702067630.32000005</v>
      </c>
      <c r="L13" s="30">
        <v>5197935741.25</v>
      </c>
      <c r="M13" s="50"/>
    </row>
    <row r="14" spans="1:13" x14ac:dyDescent="0.25">
      <c r="A14" s="5" t="s">
        <v>34</v>
      </c>
      <c r="B14" s="38" t="s">
        <v>22</v>
      </c>
      <c r="C14" s="44">
        <v>1682939.29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1682939.29</v>
      </c>
      <c r="M14" s="49"/>
    </row>
    <row r="15" spans="1:13" s="10" customFormat="1" x14ac:dyDescent="0.25">
      <c r="A15" s="10" t="s">
        <v>9</v>
      </c>
      <c r="B15" s="39" t="s">
        <v>11</v>
      </c>
      <c r="C15" s="45">
        <v>1682939.29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1682939.29</v>
      </c>
      <c r="M15" s="50"/>
    </row>
    <row r="16" spans="1:13" x14ac:dyDescent="0.25">
      <c r="A16" s="5" t="s">
        <v>69</v>
      </c>
      <c r="B16" s="38" t="s">
        <v>22</v>
      </c>
      <c r="C16" s="40" t="s">
        <v>22</v>
      </c>
      <c r="D16" s="32" t="s">
        <v>22</v>
      </c>
      <c r="E16" s="14">
        <v>20689858.649999999</v>
      </c>
      <c r="F16" s="32" t="s">
        <v>22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20689858.649999999</v>
      </c>
      <c r="M16" s="49"/>
    </row>
    <row r="17" spans="1:15" s="10" customFormat="1" x14ac:dyDescent="0.25">
      <c r="A17" s="10" t="s">
        <v>9</v>
      </c>
      <c r="B17" s="39" t="s">
        <v>11</v>
      </c>
      <c r="C17" s="41" t="s">
        <v>22</v>
      </c>
      <c r="D17" s="17" t="s">
        <v>22</v>
      </c>
      <c r="E17" s="15">
        <v>20689858.649999999</v>
      </c>
      <c r="F17" s="17" t="s">
        <v>22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20689858.649999999</v>
      </c>
      <c r="M17" s="50"/>
    </row>
    <row r="18" spans="1:15" x14ac:dyDescent="0.25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2423633777.9400001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2423633777.9400001</v>
      </c>
      <c r="M18" s="49"/>
    </row>
    <row r="19" spans="1:15" s="10" customFormat="1" x14ac:dyDescent="0.25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2423633777.9400001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2423633777.9400001</v>
      </c>
      <c r="M19" s="50"/>
    </row>
    <row r="20" spans="1:15" x14ac:dyDescent="0.25">
      <c r="A20" s="3" t="s">
        <v>12</v>
      </c>
      <c r="B20" s="18" t="s">
        <v>22</v>
      </c>
      <c r="C20" s="42" t="s">
        <v>22</v>
      </c>
      <c r="D20" s="33" t="s">
        <v>22</v>
      </c>
      <c r="E20" s="20">
        <v>44551109.450000003</v>
      </c>
      <c r="F20" s="31">
        <v>3948346014.8000002</v>
      </c>
      <c r="G20" s="20">
        <v>1200947326.8399999</v>
      </c>
      <c r="H20" s="31">
        <v>5065751197.75</v>
      </c>
      <c r="I20" s="20">
        <v>37630303.289999999</v>
      </c>
      <c r="J20" s="31">
        <v>586965286.65999997</v>
      </c>
      <c r="K20" s="20">
        <v>854479563.23000002</v>
      </c>
      <c r="L20" s="31">
        <v>11738670802.02</v>
      </c>
      <c r="M20" s="52">
        <f>+L20/$L$69</f>
        <v>3.2469872543179325E-2</v>
      </c>
    </row>
    <row r="21" spans="1:15" x14ac:dyDescent="0.25">
      <c r="A21" s="5" t="s">
        <v>13</v>
      </c>
      <c r="B21" s="38" t="s">
        <v>22</v>
      </c>
      <c r="C21" s="40" t="s">
        <v>22</v>
      </c>
      <c r="D21" s="32" t="s">
        <v>22</v>
      </c>
      <c r="E21" s="6" t="s">
        <v>22</v>
      </c>
      <c r="F21" s="29">
        <v>1626332657.79</v>
      </c>
      <c r="G21" s="14">
        <v>25220.58</v>
      </c>
      <c r="H21" s="29">
        <v>1495514593.5</v>
      </c>
      <c r="I21" s="6" t="s">
        <v>22</v>
      </c>
      <c r="J21" s="29">
        <v>14738605.810000001</v>
      </c>
      <c r="K21" s="6" t="s">
        <v>22</v>
      </c>
      <c r="L21" s="29">
        <v>3136611077.6799998</v>
      </c>
      <c r="M21" s="49"/>
    </row>
    <row r="22" spans="1:15" s="10" customFormat="1" x14ac:dyDescent="0.25">
      <c r="A22" s="10" t="s">
        <v>14</v>
      </c>
      <c r="B22" s="39" t="s">
        <v>15</v>
      </c>
      <c r="C22" s="41" t="s">
        <v>22</v>
      </c>
      <c r="D22" s="17" t="s">
        <v>22</v>
      </c>
      <c r="E22" s="13" t="s">
        <v>22</v>
      </c>
      <c r="F22" s="30">
        <v>1626332657.79</v>
      </c>
      <c r="G22" s="15">
        <v>25220.58</v>
      </c>
      <c r="H22" s="30">
        <v>1495514593.5</v>
      </c>
      <c r="I22" s="13" t="s">
        <v>22</v>
      </c>
      <c r="J22" s="30">
        <v>14738605.810000001</v>
      </c>
      <c r="K22" s="13" t="s">
        <v>22</v>
      </c>
      <c r="L22" s="30">
        <v>3136611077.6799998</v>
      </c>
      <c r="M22" s="50"/>
    </row>
    <row r="23" spans="1:15" x14ac:dyDescent="0.25">
      <c r="A23" s="5" t="s">
        <v>16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2322013357.0100002</v>
      </c>
      <c r="G23" s="14">
        <v>555728157.66999996</v>
      </c>
      <c r="H23" s="29">
        <v>1978434113.6400001</v>
      </c>
      <c r="I23" s="14">
        <v>19285701.59</v>
      </c>
      <c r="J23" s="29">
        <v>121378823.06999999</v>
      </c>
      <c r="K23" s="14">
        <v>517484115.47000003</v>
      </c>
      <c r="L23" s="29">
        <v>5514324268.4499998</v>
      </c>
      <c r="M23" s="49"/>
      <c r="O23" s="36"/>
    </row>
    <row r="24" spans="1:15" s="10" customFormat="1" x14ac:dyDescent="0.25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2322013357.0100002</v>
      </c>
      <c r="G24" s="15">
        <v>555728157.66999996</v>
      </c>
      <c r="H24" s="30">
        <v>1978434113.6400001</v>
      </c>
      <c r="I24" s="15">
        <v>19285701.59</v>
      </c>
      <c r="J24" s="30">
        <v>121378823.06999999</v>
      </c>
      <c r="K24" s="15">
        <v>517484115.47000003</v>
      </c>
      <c r="L24" s="30">
        <v>5514324268.4499998</v>
      </c>
      <c r="M24" s="50"/>
    </row>
    <row r="25" spans="1:15" x14ac:dyDescent="0.25">
      <c r="A25" s="5" t="s">
        <v>28</v>
      </c>
      <c r="B25" s="38" t="s">
        <v>22</v>
      </c>
      <c r="C25" s="40" t="s">
        <v>22</v>
      </c>
      <c r="D25" s="32" t="s">
        <v>22</v>
      </c>
      <c r="E25" s="14">
        <v>44551109.450000003</v>
      </c>
      <c r="F25" s="32" t="s">
        <v>22</v>
      </c>
      <c r="G25" s="14">
        <v>109890178.83</v>
      </c>
      <c r="H25" s="29">
        <v>559631393.65999997</v>
      </c>
      <c r="I25" s="14">
        <v>18344601.699999999</v>
      </c>
      <c r="J25" s="29">
        <v>144346754.03999999</v>
      </c>
      <c r="K25" s="14">
        <v>15723944.32</v>
      </c>
      <c r="L25" s="29">
        <v>892487982</v>
      </c>
      <c r="M25" s="49"/>
    </row>
    <row r="26" spans="1:15" s="10" customFormat="1" x14ac:dyDescent="0.25">
      <c r="A26" s="10" t="s">
        <v>14</v>
      </c>
      <c r="B26" s="39" t="s">
        <v>17</v>
      </c>
      <c r="C26" s="41" t="s">
        <v>22</v>
      </c>
      <c r="D26" s="17" t="s">
        <v>22</v>
      </c>
      <c r="E26" s="15">
        <v>44551109.450000003</v>
      </c>
      <c r="F26" s="17" t="s">
        <v>22</v>
      </c>
      <c r="G26" s="15">
        <v>109890178.83</v>
      </c>
      <c r="H26" s="30">
        <v>559631393.65999997</v>
      </c>
      <c r="I26" s="15">
        <v>18344601.699999999</v>
      </c>
      <c r="J26" s="30">
        <v>144346754.03999999</v>
      </c>
      <c r="K26" s="15">
        <v>15723944.32</v>
      </c>
      <c r="L26" s="30">
        <v>892487982</v>
      </c>
      <c r="M26" s="50"/>
    </row>
    <row r="27" spans="1:15" x14ac:dyDescent="0.25">
      <c r="A27" s="5" t="s">
        <v>71</v>
      </c>
      <c r="B27" s="38" t="s">
        <v>22</v>
      </c>
      <c r="C27" s="40" t="s">
        <v>22</v>
      </c>
      <c r="D27" s="32" t="s">
        <v>22</v>
      </c>
      <c r="E27" s="6" t="s">
        <v>22</v>
      </c>
      <c r="F27" s="32" t="s">
        <v>22</v>
      </c>
      <c r="G27" s="14">
        <v>321271503.44</v>
      </c>
      <c r="H27" s="29">
        <v>675529358.24000001</v>
      </c>
      <c r="I27" s="6" t="s">
        <v>22</v>
      </c>
      <c r="J27" s="29">
        <v>225198791.13999999</v>
      </c>
      <c r="K27" s="14">
        <v>321271503.44</v>
      </c>
      <c r="L27" s="29">
        <v>1543271156.26</v>
      </c>
      <c r="M27" s="49"/>
    </row>
    <row r="28" spans="1:15" s="10" customFormat="1" x14ac:dyDescent="0.25">
      <c r="A28" s="10" t="s">
        <v>14</v>
      </c>
      <c r="B28" s="39" t="s">
        <v>15</v>
      </c>
      <c r="C28" s="41" t="s">
        <v>22</v>
      </c>
      <c r="D28" s="17" t="s">
        <v>22</v>
      </c>
      <c r="E28" s="13" t="s">
        <v>22</v>
      </c>
      <c r="F28" s="17" t="s">
        <v>22</v>
      </c>
      <c r="G28" s="15">
        <v>321271503.44</v>
      </c>
      <c r="H28" s="30">
        <v>675529358.24000001</v>
      </c>
      <c r="I28" s="13" t="s">
        <v>22</v>
      </c>
      <c r="J28" s="30">
        <v>225198791.13999999</v>
      </c>
      <c r="K28" s="15">
        <v>321271503.44</v>
      </c>
      <c r="L28" s="30">
        <v>1543271156.26</v>
      </c>
      <c r="M28" s="50"/>
    </row>
    <row r="29" spans="1:15" x14ac:dyDescent="0.25">
      <c r="A29" s="5" t="s">
        <v>35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214032266.31999999</v>
      </c>
      <c r="H29" s="29">
        <v>356641738.70999998</v>
      </c>
      <c r="I29" s="6" t="s">
        <v>22</v>
      </c>
      <c r="J29" s="29">
        <v>81302312.599999994</v>
      </c>
      <c r="K29" s="6" t="s">
        <v>22</v>
      </c>
      <c r="L29" s="29">
        <v>651976317.63</v>
      </c>
      <c r="M29" s="49"/>
    </row>
    <row r="30" spans="1:15" s="10" customFormat="1" x14ac:dyDescent="0.25">
      <c r="A30" s="10" t="s">
        <v>14</v>
      </c>
      <c r="B30" s="39" t="s">
        <v>17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214032266.31999999</v>
      </c>
      <c r="H30" s="30">
        <v>356641738.70999998</v>
      </c>
      <c r="I30" s="13" t="s">
        <v>22</v>
      </c>
      <c r="J30" s="30">
        <v>81302312.599999994</v>
      </c>
      <c r="K30" s="13" t="s">
        <v>22</v>
      </c>
      <c r="L30" s="30">
        <v>651976317.63</v>
      </c>
      <c r="M30" s="50"/>
    </row>
    <row r="31" spans="1:15" x14ac:dyDescent="0.25">
      <c r="A31" s="3" t="s">
        <v>55</v>
      </c>
      <c r="B31" s="18" t="s">
        <v>22</v>
      </c>
      <c r="C31" s="42" t="s">
        <v>22</v>
      </c>
      <c r="D31" s="33" t="s">
        <v>22</v>
      </c>
      <c r="E31" s="21" t="s">
        <v>22</v>
      </c>
      <c r="F31" s="31">
        <v>800957284.79999995</v>
      </c>
      <c r="G31" s="20">
        <v>256887675.22</v>
      </c>
      <c r="H31" s="33" t="s">
        <v>22</v>
      </c>
      <c r="I31" s="20">
        <v>112387784</v>
      </c>
      <c r="J31" s="33" t="s">
        <v>22</v>
      </c>
      <c r="K31" s="20">
        <v>112387784</v>
      </c>
      <c r="L31" s="31">
        <f>+L32</f>
        <v>1282620528.02</v>
      </c>
      <c r="M31" s="52">
        <f>+L31/$L$69</f>
        <v>3.5478058605160133E-3</v>
      </c>
      <c r="O31" s="36"/>
    </row>
    <row r="32" spans="1:15" x14ac:dyDescent="0.25">
      <c r="A32" s="5" t="s">
        <v>56</v>
      </c>
      <c r="B32" s="38" t="s">
        <v>22</v>
      </c>
      <c r="C32" s="40" t="s">
        <v>22</v>
      </c>
      <c r="D32" s="32" t="s">
        <v>22</v>
      </c>
      <c r="E32" s="6" t="s">
        <v>22</v>
      </c>
      <c r="F32" s="29">
        <v>800957284.79999995</v>
      </c>
      <c r="G32" s="14">
        <v>256887675.22</v>
      </c>
      <c r="H32" s="32" t="s">
        <v>22</v>
      </c>
      <c r="I32" s="14">
        <v>112387784</v>
      </c>
      <c r="J32" s="32" t="s">
        <v>22</v>
      </c>
      <c r="K32" s="14">
        <v>112387784</v>
      </c>
      <c r="L32" s="29">
        <f>+L33</f>
        <v>1282620528.02</v>
      </c>
      <c r="M32" s="49"/>
    </row>
    <row r="33" spans="1:13" s="10" customFormat="1" x14ac:dyDescent="0.25">
      <c r="A33" s="10" t="s">
        <v>23</v>
      </c>
      <c r="B33" s="39" t="s">
        <v>17</v>
      </c>
      <c r="C33" s="41" t="s">
        <v>22</v>
      </c>
      <c r="D33" s="17" t="s">
        <v>22</v>
      </c>
      <c r="E33" s="13" t="s">
        <v>22</v>
      </c>
      <c r="F33" s="30">
        <v>800957284.79999995</v>
      </c>
      <c r="G33" s="15">
        <v>256887675.22</v>
      </c>
      <c r="H33" s="17" t="s">
        <v>22</v>
      </c>
      <c r="I33" s="15">
        <v>112387784</v>
      </c>
      <c r="J33" s="17" t="s">
        <v>22</v>
      </c>
      <c r="K33" s="15">
        <v>112387784</v>
      </c>
      <c r="L33" s="30">
        <f>+SUM(C33:K33)</f>
        <v>1282620528.02</v>
      </c>
      <c r="M33" s="50"/>
    </row>
    <row r="34" spans="1:13" x14ac:dyDescent="0.25">
      <c r="A34" s="3" t="s">
        <v>18</v>
      </c>
      <c r="B34" s="18" t="s">
        <v>22</v>
      </c>
      <c r="C34" s="46">
        <v>1049716393.02</v>
      </c>
      <c r="D34" s="31">
        <v>18789799416.57</v>
      </c>
      <c r="E34" s="21" t="s">
        <v>22</v>
      </c>
      <c r="F34" s="31">
        <v>19200858804.080002</v>
      </c>
      <c r="G34" s="20">
        <v>22759161540.209999</v>
      </c>
      <c r="H34" s="31">
        <v>12402173954.440001</v>
      </c>
      <c r="I34" s="20">
        <v>2835775876.3800001</v>
      </c>
      <c r="J34" s="33" t="s">
        <v>22</v>
      </c>
      <c r="K34" s="20">
        <v>3374980789.8899999</v>
      </c>
      <c r="L34" s="31">
        <v>80412466774.589996</v>
      </c>
      <c r="M34" s="52">
        <f>+L34/$L$69</f>
        <v>0.22242574062169626</v>
      </c>
    </row>
    <row r="35" spans="1:13" x14ac:dyDescent="0.25">
      <c r="A35" s="5" t="s">
        <v>37</v>
      </c>
      <c r="B35" s="38" t="s">
        <v>22</v>
      </c>
      <c r="C35" s="40" t="s">
        <v>22</v>
      </c>
      <c r="D35" s="29">
        <v>9462200873.2900009</v>
      </c>
      <c r="E35" s="6" t="s">
        <v>22</v>
      </c>
      <c r="F35" s="29">
        <v>6502023125.1000004</v>
      </c>
      <c r="G35" s="14">
        <v>5522882681.5299997</v>
      </c>
      <c r="H35" s="29">
        <v>5923518937.9799995</v>
      </c>
      <c r="I35" s="14">
        <v>31838647.359999999</v>
      </c>
      <c r="J35" s="32" t="s">
        <v>22</v>
      </c>
      <c r="K35" s="14">
        <v>1144354435.4400001</v>
      </c>
      <c r="L35" s="29">
        <v>28586818700.700001</v>
      </c>
      <c r="M35" s="49"/>
    </row>
    <row r="36" spans="1:13" s="10" customFormat="1" x14ac:dyDescent="0.25">
      <c r="A36" s="10" t="s">
        <v>20</v>
      </c>
      <c r="B36" s="39" t="s">
        <v>19</v>
      </c>
      <c r="C36" s="41" t="s">
        <v>22</v>
      </c>
      <c r="D36" s="30">
        <v>9462200873.2900009</v>
      </c>
      <c r="E36" s="13" t="s">
        <v>22</v>
      </c>
      <c r="F36" s="30">
        <v>6502023125.1000004</v>
      </c>
      <c r="G36" s="15">
        <v>5522882681.5299997</v>
      </c>
      <c r="H36" s="30">
        <v>5923518937.9799995</v>
      </c>
      <c r="I36" s="15">
        <v>31838647.359999999</v>
      </c>
      <c r="J36" s="17" t="s">
        <v>22</v>
      </c>
      <c r="K36" s="15">
        <v>1144354435.4400001</v>
      </c>
      <c r="L36" s="30">
        <v>28586818700.700001</v>
      </c>
      <c r="M36" s="50"/>
    </row>
    <row r="37" spans="1:13" x14ac:dyDescent="0.25">
      <c r="A37" s="5" t="s">
        <v>39</v>
      </c>
      <c r="B37" s="38" t="s">
        <v>22</v>
      </c>
      <c r="C37" s="40" t="s">
        <v>22</v>
      </c>
      <c r="D37" s="29">
        <v>3400033964.98</v>
      </c>
      <c r="E37" s="6" t="s">
        <v>22</v>
      </c>
      <c r="F37" s="29">
        <v>1803896827.4300001</v>
      </c>
      <c r="G37" s="14">
        <v>1487823584.03</v>
      </c>
      <c r="H37" s="29">
        <v>1427417946.53</v>
      </c>
      <c r="I37" s="6" t="s">
        <v>22</v>
      </c>
      <c r="J37" s="32" t="s">
        <v>22</v>
      </c>
      <c r="K37" s="14">
        <v>325595313.13</v>
      </c>
      <c r="L37" s="29">
        <v>8444767636.1000004</v>
      </c>
      <c r="M37" s="49"/>
    </row>
    <row r="38" spans="1:13" s="10" customFormat="1" x14ac:dyDescent="0.25">
      <c r="A38" s="10" t="s">
        <v>20</v>
      </c>
      <c r="B38" s="39" t="s">
        <v>19</v>
      </c>
      <c r="C38" s="41" t="s">
        <v>22</v>
      </c>
      <c r="D38" s="30">
        <v>3400033964.98</v>
      </c>
      <c r="E38" s="13" t="s">
        <v>22</v>
      </c>
      <c r="F38" s="30">
        <v>1803896827.4300001</v>
      </c>
      <c r="G38" s="15">
        <v>1487823584.03</v>
      </c>
      <c r="H38" s="30">
        <v>1427417946.53</v>
      </c>
      <c r="I38" s="13" t="s">
        <v>22</v>
      </c>
      <c r="J38" s="17" t="s">
        <v>22</v>
      </c>
      <c r="K38" s="15">
        <v>325595313.13</v>
      </c>
      <c r="L38" s="30">
        <v>8444767636.1000004</v>
      </c>
      <c r="M38" s="50"/>
    </row>
    <row r="39" spans="1:13" x14ac:dyDescent="0.25">
      <c r="A39" s="5" t="s">
        <v>57</v>
      </c>
      <c r="B39" s="38" t="s">
        <v>22</v>
      </c>
      <c r="C39" s="40" t="s">
        <v>22</v>
      </c>
      <c r="D39" s="29">
        <v>1304864538.8</v>
      </c>
      <c r="E39" s="6" t="s">
        <v>22</v>
      </c>
      <c r="F39" s="32" t="s">
        <v>22</v>
      </c>
      <c r="G39" s="14">
        <v>1802626692.8699999</v>
      </c>
      <c r="H39" s="29">
        <v>2215150352.7800002</v>
      </c>
      <c r="I39" s="6" t="s">
        <v>22</v>
      </c>
      <c r="J39" s="32" t="s">
        <v>22</v>
      </c>
      <c r="K39" s="14">
        <v>299736802.50999999</v>
      </c>
      <c r="L39" s="29">
        <v>5622378386.96</v>
      </c>
      <c r="M39" s="49"/>
    </row>
    <row r="40" spans="1:13" s="10" customFormat="1" x14ac:dyDescent="0.25">
      <c r="A40" s="10" t="s">
        <v>20</v>
      </c>
      <c r="B40" s="39" t="s">
        <v>19</v>
      </c>
      <c r="C40" s="41" t="s">
        <v>22</v>
      </c>
      <c r="D40" s="30">
        <v>1304864538.8</v>
      </c>
      <c r="E40" s="13" t="s">
        <v>22</v>
      </c>
      <c r="F40" s="17" t="s">
        <v>22</v>
      </c>
      <c r="G40" s="15">
        <v>1802626692.8699999</v>
      </c>
      <c r="H40" s="30">
        <v>2215150352.7800002</v>
      </c>
      <c r="I40" s="13" t="s">
        <v>22</v>
      </c>
      <c r="J40" s="17" t="s">
        <v>22</v>
      </c>
      <c r="K40" s="15">
        <v>299736802.50999999</v>
      </c>
      <c r="L40" s="30">
        <v>5622378386.96</v>
      </c>
      <c r="M40" s="50"/>
    </row>
    <row r="41" spans="1:13" x14ac:dyDescent="0.25">
      <c r="A41" s="5" t="s">
        <v>68</v>
      </c>
      <c r="B41" s="38" t="s">
        <v>22</v>
      </c>
      <c r="C41" s="40" t="s">
        <v>22</v>
      </c>
      <c r="D41" s="32" t="s">
        <v>22</v>
      </c>
      <c r="E41" s="6" t="s">
        <v>22</v>
      </c>
      <c r="F41" s="29">
        <v>4048618033.9699998</v>
      </c>
      <c r="G41" s="14">
        <v>2435249195.52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6483867229.4899998</v>
      </c>
      <c r="M41" s="49"/>
    </row>
    <row r="42" spans="1:13" s="10" customFormat="1" x14ac:dyDescent="0.25">
      <c r="A42" s="10" t="s">
        <v>20</v>
      </c>
      <c r="B42" s="39" t="s">
        <v>19</v>
      </c>
      <c r="C42" s="41" t="s">
        <v>22</v>
      </c>
      <c r="D42" s="17" t="s">
        <v>22</v>
      </c>
      <c r="E42" s="13" t="s">
        <v>22</v>
      </c>
      <c r="F42" s="30">
        <v>4048618033.9699998</v>
      </c>
      <c r="G42" s="15">
        <v>2435249195.52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6483867229.4899998</v>
      </c>
      <c r="M42" s="50"/>
    </row>
    <row r="43" spans="1:13" x14ac:dyDescent="0.25">
      <c r="A43" s="5" t="s">
        <v>33</v>
      </c>
      <c r="B43" s="38" t="s">
        <v>22</v>
      </c>
      <c r="C43" s="40" t="s">
        <v>22</v>
      </c>
      <c r="D43" s="32" t="s">
        <v>22</v>
      </c>
      <c r="E43" s="6" t="s">
        <v>22</v>
      </c>
      <c r="F43" s="32" t="s">
        <v>22</v>
      </c>
      <c r="G43" s="14">
        <v>5938475214.1599998</v>
      </c>
      <c r="H43" s="32" t="s">
        <v>22</v>
      </c>
      <c r="I43" s="14">
        <v>903202822.45000005</v>
      </c>
      <c r="J43" s="32" t="s">
        <v>22</v>
      </c>
      <c r="K43" s="14">
        <v>347949735.11000001</v>
      </c>
      <c r="L43" s="29">
        <v>7189627771.7200003</v>
      </c>
      <c r="M43" s="49"/>
    </row>
    <row r="44" spans="1:13" s="10" customFormat="1" x14ac:dyDescent="0.25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17" t="s">
        <v>22</v>
      </c>
      <c r="G44" s="15">
        <v>5938475214.1599998</v>
      </c>
      <c r="H44" s="17" t="s">
        <v>22</v>
      </c>
      <c r="I44" s="15">
        <v>903202822.45000005</v>
      </c>
      <c r="J44" s="17" t="s">
        <v>22</v>
      </c>
      <c r="K44" s="15">
        <v>347949735.11000001</v>
      </c>
      <c r="L44" s="30">
        <v>7189627771.7200003</v>
      </c>
      <c r="M44" s="50"/>
    </row>
    <row r="45" spans="1:13" x14ac:dyDescent="0.25">
      <c r="A45" s="5" t="s">
        <v>41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380984784.35000002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380984784.35000002</v>
      </c>
      <c r="M45" s="49"/>
    </row>
    <row r="46" spans="1:13" s="10" customFormat="1" x14ac:dyDescent="0.25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380984784.35000002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380984784.35000002</v>
      </c>
      <c r="M46" s="50"/>
    </row>
    <row r="47" spans="1:13" x14ac:dyDescent="0.25">
      <c r="A47" s="5" t="s">
        <v>29</v>
      </c>
      <c r="B47" s="38" t="s">
        <v>22</v>
      </c>
      <c r="C47" s="44">
        <v>340652597.02999997</v>
      </c>
      <c r="D47" s="29">
        <v>66171762.539999999</v>
      </c>
      <c r="E47" s="6" t="s">
        <v>22</v>
      </c>
      <c r="F47" s="32" t="s">
        <v>22</v>
      </c>
      <c r="G47" s="14">
        <v>631569885.61000001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1038394245.1799999</v>
      </c>
      <c r="M47" s="49"/>
    </row>
    <row r="48" spans="1:13" s="10" customFormat="1" x14ac:dyDescent="0.25">
      <c r="A48" s="10" t="s">
        <v>20</v>
      </c>
      <c r="B48" s="39" t="s">
        <v>19</v>
      </c>
      <c r="C48" s="45">
        <v>340652597.02999997</v>
      </c>
      <c r="D48" s="30">
        <v>66171762.539999999</v>
      </c>
      <c r="E48" s="13" t="s">
        <v>22</v>
      </c>
      <c r="F48" s="17" t="s">
        <v>22</v>
      </c>
      <c r="G48" s="15">
        <v>631569885.61000001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1038394245.1799999</v>
      </c>
      <c r="M48" s="50"/>
    </row>
    <row r="49" spans="1:13" x14ac:dyDescent="0.25">
      <c r="A49" s="5" t="s">
        <v>32</v>
      </c>
      <c r="B49" s="38" t="s">
        <v>22</v>
      </c>
      <c r="C49" s="40" t="s">
        <v>22</v>
      </c>
      <c r="D49" s="29">
        <v>2009561722.24</v>
      </c>
      <c r="E49" s="6" t="s">
        <v>22</v>
      </c>
      <c r="F49" s="29">
        <v>1734114900.54</v>
      </c>
      <c r="G49" s="14">
        <v>682616989.45000005</v>
      </c>
      <c r="H49" s="29">
        <v>1196123088.1500001</v>
      </c>
      <c r="I49" s="6" t="s">
        <v>22</v>
      </c>
      <c r="J49" s="32" t="s">
        <v>22</v>
      </c>
      <c r="K49" s="14">
        <v>527517757.08999997</v>
      </c>
      <c r="L49" s="29">
        <v>6149934457.4700003</v>
      </c>
      <c r="M49" s="49"/>
    </row>
    <row r="50" spans="1:13" s="10" customFormat="1" x14ac:dyDescent="0.25">
      <c r="A50" s="10" t="s">
        <v>20</v>
      </c>
      <c r="B50" s="39" t="s">
        <v>19</v>
      </c>
      <c r="C50" s="41" t="s">
        <v>22</v>
      </c>
      <c r="D50" s="30">
        <v>2009561722.24</v>
      </c>
      <c r="E50" s="13" t="s">
        <v>22</v>
      </c>
      <c r="F50" s="30">
        <v>1734114900.54</v>
      </c>
      <c r="G50" s="15">
        <v>682616989.45000005</v>
      </c>
      <c r="H50" s="30">
        <v>1196123088.1500001</v>
      </c>
      <c r="I50" s="13" t="s">
        <v>22</v>
      </c>
      <c r="J50" s="17" t="s">
        <v>22</v>
      </c>
      <c r="K50" s="15">
        <v>527517757.08999997</v>
      </c>
      <c r="L50" s="30">
        <v>6149934457.4700003</v>
      </c>
      <c r="M50" s="50"/>
    </row>
    <row r="51" spans="1:13" x14ac:dyDescent="0.25">
      <c r="A51" s="5" t="s">
        <v>24</v>
      </c>
      <c r="B51" s="38" t="s">
        <v>22</v>
      </c>
      <c r="C51" s="44">
        <v>88579761.620000005</v>
      </c>
      <c r="D51" s="32" t="s">
        <v>22</v>
      </c>
      <c r="E51" s="6" t="s">
        <v>22</v>
      </c>
      <c r="F51" s="32" t="s">
        <v>22</v>
      </c>
      <c r="G51" s="14">
        <v>132876352.65000001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221456114.27000001</v>
      </c>
      <c r="M51" s="49"/>
    </row>
    <row r="52" spans="1:13" s="10" customFormat="1" x14ac:dyDescent="0.25">
      <c r="A52" s="10" t="s">
        <v>20</v>
      </c>
      <c r="B52" s="39" t="s">
        <v>19</v>
      </c>
      <c r="C52" s="45">
        <v>88579761.620000005</v>
      </c>
      <c r="D52" s="17" t="s">
        <v>22</v>
      </c>
      <c r="E52" s="13" t="s">
        <v>22</v>
      </c>
      <c r="F52" s="17" t="s">
        <v>22</v>
      </c>
      <c r="G52" s="15">
        <v>132876352.65000001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221456114.27000001</v>
      </c>
      <c r="M52" s="50"/>
    </row>
    <row r="53" spans="1:13" x14ac:dyDescent="0.25">
      <c r="A53" s="5" t="s">
        <v>59</v>
      </c>
      <c r="B53" s="38" t="s">
        <v>22</v>
      </c>
      <c r="C53" s="44">
        <v>255313209.78999999</v>
      </c>
      <c r="D53" s="32" t="s">
        <v>22</v>
      </c>
      <c r="E53" s="6" t="s">
        <v>22</v>
      </c>
      <c r="F53" s="32" t="s">
        <v>22</v>
      </c>
      <c r="G53" s="14">
        <v>494952317.69</v>
      </c>
      <c r="H53" s="32" t="s">
        <v>22</v>
      </c>
      <c r="I53" s="6" t="s">
        <v>22</v>
      </c>
      <c r="J53" s="32" t="s">
        <v>22</v>
      </c>
      <c r="K53" s="14">
        <v>219954437.87</v>
      </c>
      <c r="L53" s="29">
        <v>970219965.35000002</v>
      </c>
      <c r="M53" s="49"/>
    </row>
    <row r="54" spans="1:13" s="10" customFormat="1" x14ac:dyDescent="0.25">
      <c r="A54" s="10" t="s">
        <v>20</v>
      </c>
      <c r="B54" s="39" t="s">
        <v>19</v>
      </c>
      <c r="C54" s="45">
        <v>255313209.78999999</v>
      </c>
      <c r="D54" s="17" t="s">
        <v>22</v>
      </c>
      <c r="E54" s="13" t="s">
        <v>22</v>
      </c>
      <c r="F54" s="17" t="s">
        <v>22</v>
      </c>
      <c r="G54" s="15">
        <v>494952317.69</v>
      </c>
      <c r="H54" s="17" t="s">
        <v>22</v>
      </c>
      <c r="I54" s="13" t="s">
        <v>22</v>
      </c>
      <c r="J54" s="17" t="s">
        <v>22</v>
      </c>
      <c r="K54" s="15">
        <v>219954437.87</v>
      </c>
      <c r="L54" s="30">
        <v>970219965.35000002</v>
      </c>
      <c r="M54" s="50"/>
    </row>
    <row r="55" spans="1:13" x14ac:dyDescent="0.25">
      <c r="A55" s="5" t="s">
        <v>60</v>
      </c>
      <c r="B55" s="38" t="s">
        <v>22</v>
      </c>
      <c r="C55" s="44">
        <v>295748446.13999999</v>
      </c>
      <c r="D55" s="29">
        <v>185952373.96000001</v>
      </c>
      <c r="E55" s="6" t="s">
        <v>22</v>
      </c>
      <c r="F55" s="32" t="s">
        <v>22</v>
      </c>
      <c r="G55" s="14">
        <v>2185899545.5999999</v>
      </c>
      <c r="H55" s="32" t="s">
        <v>22</v>
      </c>
      <c r="I55" s="14">
        <v>1556306269.3</v>
      </c>
      <c r="J55" s="32" t="s">
        <v>22</v>
      </c>
      <c r="K55" s="14">
        <v>204252934.24000001</v>
      </c>
      <c r="L55" s="29">
        <v>4428159569.2399998</v>
      </c>
      <c r="M55" s="49"/>
    </row>
    <row r="56" spans="1:13" s="10" customFormat="1" x14ac:dyDescent="0.25">
      <c r="A56" s="10" t="s">
        <v>20</v>
      </c>
      <c r="B56" s="39" t="s">
        <v>19</v>
      </c>
      <c r="C56" s="45">
        <v>295748446.13999999</v>
      </c>
      <c r="D56" s="30">
        <v>185952373.96000001</v>
      </c>
      <c r="E56" s="13" t="s">
        <v>22</v>
      </c>
      <c r="F56" s="17" t="s">
        <v>22</v>
      </c>
      <c r="G56" s="15">
        <v>2185899545.5999999</v>
      </c>
      <c r="H56" s="17" t="s">
        <v>22</v>
      </c>
      <c r="I56" s="15">
        <v>1556306269.3</v>
      </c>
      <c r="J56" s="17" t="s">
        <v>22</v>
      </c>
      <c r="K56" s="15">
        <v>204252934.24000001</v>
      </c>
      <c r="L56" s="30">
        <v>4428159569.2399998</v>
      </c>
      <c r="M56" s="50"/>
    </row>
    <row r="57" spans="1:13" x14ac:dyDescent="0.25">
      <c r="A57" s="5" t="s">
        <v>40</v>
      </c>
      <c r="B57" s="38" t="s">
        <v>22</v>
      </c>
      <c r="C57" s="40" t="s">
        <v>22</v>
      </c>
      <c r="D57" s="29">
        <v>325156153.69999999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325156153.69999999</v>
      </c>
      <c r="M57" s="49"/>
    </row>
    <row r="58" spans="1:13" s="10" customFormat="1" x14ac:dyDescent="0.25">
      <c r="A58" s="10" t="s">
        <v>20</v>
      </c>
      <c r="B58" s="39" t="s">
        <v>19</v>
      </c>
      <c r="C58" s="41" t="s">
        <v>22</v>
      </c>
      <c r="D58" s="30">
        <v>325156153.69999999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325156153.69999999</v>
      </c>
      <c r="M58" s="50"/>
    </row>
    <row r="59" spans="1:13" x14ac:dyDescent="0.25">
      <c r="A59" s="5" t="s">
        <v>61</v>
      </c>
      <c r="B59" s="38" t="s">
        <v>22</v>
      </c>
      <c r="C59" s="40" t="s">
        <v>22</v>
      </c>
      <c r="D59" s="29">
        <v>990309635.83000004</v>
      </c>
      <c r="E59" s="6" t="s">
        <v>22</v>
      </c>
      <c r="F59" s="29">
        <v>2854277937.21</v>
      </c>
      <c r="G59" s="14">
        <v>150504223.90000001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3995091796.9400001</v>
      </c>
      <c r="M59" s="49"/>
    </row>
    <row r="60" spans="1:13" s="10" customFormat="1" x14ac:dyDescent="0.25">
      <c r="A60" s="10" t="s">
        <v>20</v>
      </c>
      <c r="B60" s="39" t="s">
        <v>19</v>
      </c>
      <c r="C60" s="41" t="s">
        <v>22</v>
      </c>
      <c r="D60" s="30">
        <v>990309635.83000004</v>
      </c>
      <c r="E60" s="13" t="s">
        <v>22</v>
      </c>
      <c r="F60" s="30">
        <v>2854277937.21</v>
      </c>
      <c r="G60" s="15">
        <v>150504223.90000001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3995091796.9400001</v>
      </c>
      <c r="M60" s="50"/>
    </row>
    <row r="61" spans="1:13" x14ac:dyDescent="0.25">
      <c r="A61" s="5" t="s">
        <v>62</v>
      </c>
      <c r="B61" s="38" t="s">
        <v>22</v>
      </c>
      <c r="C61" s="40" t="s">
        <v>22</v>
      </c>
      <c r="D61" s="32" t="s">
        <v>22</v>
      </c>
      <c r="E61" s="6" t="s">
        <v>22</v>
      </c>
      <c r="F61" s="29">
        <v>2257927979.8299999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2257927979.8299999</v>
      </c>
      <c r="M61" s="49"/>
    </row>
    <row r="62" spans="1:13" s="10" customFormat="1" x14ac:dyDescent="0.25">
      <c r="A62" s="10" t="s">
        <v>20</v>
      </c>
      <c r="B62" s="39" t="s">
        <v>19</v>
      </c>
      <c r="C62" s="41" t="s">
        <v>22</v>
      </c>
      <c r="D62" s="17" t="s">
        <v>22</v>
      </c>
      <c r="E62" s="13" t="s">
        <v>22</v>
      </c>
      <c r="F62" s="30">
        <v>2257927979.8299999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2257927979.8299999</v>
      </c>
      <c r="M62" s="50"/>
    </row>
    <row r="63" spans="1:13" x14ac:dyDescent="0.25">
      <c r="A63" s="5" t="s">
        <v>36</v>
      </c>
      <c r="B63" s="38" t="s">
        <v>22</v>
      </c>
      <c r="C63" s="40" t="s">
        <v>22</v>
      </c>
      <c r="D63" s="29">
        <v>699041178.53999996</v>
      </c>
      <c r="E63" s="6" t="s">
        <v>22</v>
      </c>
      <c r="F63" s="32" t="s">
        <v>22</v>
      </c>
      <c r="G63" s="6" t="s">
        <v>22</v>
      </c>
      <c r="H63" s="29">
        <v>540842773.84000003</v>
      </c>
      <c r="I63" s="6" t="s">
        <v>22</v>
      </c>
      <c r="J63" s="32" t="s">
        <v>22</v>
      </c>
      <c r="K63" s="6" t="s">
        <v>22</v>
      </c>
      <c r="L63" s="29">
        <v>1239883952.3800001</v>
      </c>
      <c r="M63" s="49"/>
    </row>
    <row r="64" spans="1:13" s="10" customFormat="1" x14ac:dyDescent="0.25">
      <c r="A64" s="10" t="s">
        <v>20</v>
      </c>
      <c r="B64" s="39" t="s">
        <v>19</v>
      </c>
      <c r="C64" s="41" t="s">
        <v>22</v>
      </c>
      <c r="D64" s="30">
        <v>699041178.53999996</v>
      </c>
      <c r="E64" s="13" t="s">
        <v>22</v>
      </c>
      <c r="F64" s="17" t="s">
        <v>22</v>
      </c>
      <c r="G64" s="13" t="s">
        <v>22</v>
      </c>
      <c r="H64" s="30">
        <v>540842773.84000003</v>
      </c>
      <c r="I64" s="13" t="s">
        <v>22</v>
      </c>
      <c r="J64" s="17" t="s">
        <v>22</v>
      </c>
      <c r="K64" s="13" t="s">
        <v>22</v>
      </c>
      <c r="L64" s="30">
        <v>1239883952.3800001</v>
      </c>
      <c r="M64" s="50"/>
    </row>
    <row r="65" spans="1:16" x14ac:dyDescent="0.25">
      <c r="A65" s="5" t="s">
        <v>30</v>
      </c>
      <c r="B65" s="38" t="s">
        <v>22</v>
      </c>
      <c r="C65" s="44">
        <v>69422378.439999998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69422378.439999998</v>
      </c>
      <c r="M65" s="49"/>
    </row>
    <row r="66" spans="1:16" s="10" customFormat="1" x14ac:dyDescent="0.25">
      <c r="A66" s="10" t="s">
        <v>20</v>
      </c>
      <c r="B66" s="39" t="s">
        <v>19</v>
      </c>
      <c r="C66" s="45">
        <v>69422378.439999998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69422378.439999998</v>
      </c>
      <c r="M66" s="50"/>
    </row>
    <row r="67" spans="1:16" x14ac:dyDescent="0.25">
      <c r="A67" s="5" t="s">
        <v>63</v>
      </c>
      <c r="B67" s="38" t="s">
        <v>22</v>
      </c>
      <c r="C67" s="40" t="s">
        <v>22</v>
      </c>
      <c r="D67" s="29">
        <v>346507212.69</v>
      </c>
      <c r="E67" s="6" t="s">
        <v>22</v>
      </c>
      <c r="F67" s="32" t="s">
        <v>22</v>
      </c>
      <c r="G67" s="14">
        <v>912700072.85000002</v>
      </c>
      <c r="H67" s="29">
        <v>1099120855.1600001</v>
      </c>
      <c r="I67" s="14">
        <v>344428137.26999998</v>
      </c>
      <c r="J67" s="32" t="s">
        <v>22</v>
      </c>
      <c r="K67" s="14">
        <v>305619374.5</v>
      </c>
      <c r="L67" s="29">
        <v>3008375652.4699998</v>
      </c>
      <c r="M67" s="49"/>
      <c r="P67" s="36"/>
    </row>
    <row r="68" spans="1:16" s="10" customFormat="1" x14ac:dyDescent="0.25">
      <c r="A68" s="10" t="s">
        <v>20</v>
      </c>
      <c r="B68" s="39" t="s">
        <v>19</v>
      </c>
      <c r="C68" s="41" t="s">
        <v>22</v>
      </c>
      <c r="D68" s="30">
        <v>346507212.69</v>
      </c>
      <c r="E68" s="13" t="s">
        <v>22</v>
      </c>
      <c r="F68" s="17" t="s">
        <v>22</v>
      </c>
      <c r="G68" s="15">
        <v>912700072.85000002</v>
      </c>
      <c r="H68" s="30">
        <v>1099120855.1600001</v>
      </c>
      <c r="I68" s="15">
        <v>344428137.26999998</v>
      </c>
      <c r="J68" s="17" t="s">
        <v>22</v>
      </c>
      <c r="K68" s="15">
        <v>305619374.5</v>
      </c>
      <c r="L68" s="30">
        <v>3008375652.4699998</v>
      </c>
      <c r="M68" s="50"/>
    </row>
    <row r="69" spans="1:16" x14ac:dyDescent="0.25">
      <c r="A69" s="3" t="s">
        <v>25</v>
      </c>
      <c r="B69" s="18" t="s">
        <v>22</v>
      </c>
      <c r="C69" s="46">
        <v>5899099472.21</v>
      </c>
      <c r="D69" s="31">
        <v>75595876966.770004</v>
      </c>
      <c r="E69" s="20">
        <v>2235734443.25</v>
      </c>
      <c r="F69" s="31">
        <v>106982769876.13</v>
      </c>
      <c r="G69" s="20">
        <v>58522840921.449997</v>
      </c>
      <c r="H69" s="31">
        <v>74803733588.529999</v>
      </c>
      <c r="I69" s="20">
        <v>6292926005.5299997</v>
      </c>
      <c r="J69" s="31">
        <v>6475691564.4099998</v>
      </c>
      <c r="K69" s="20">
        <v>24716331191.52</v>
      </c>
      <c r="L69" s="31">
        <f>+L8+L11+L20+L31+L34</f>
        <v>361525004029.80005</v>
      </c>
      <c r="M69" s="79">
        <f>+L69/L70</f>
        <v>0.28068725375346298</v>
      </c>
      <c r="O69" s="36"/>
    </row>
    <row r="70" spans="1:16" x14ac:dyDescent="0.25">
      <c r="A70" s="3" t="s">
        <v>21</v>
      </c>
      <c r="B70" s="18" t="s">
        <v>22</v>
      </c>
      <c r="C70" s="46">
        <v>21608458600.779999</v>
      </c>
      <c r="D70" s="31">
        <v>267483064482.01999</v>
      </c>
      <c r="E70" s="20">
        <v>11453226076.540001</v>
      </c>
      <c r="F70" s="31">
        <v>389920910424.87</v>
      </c>
      <c r="G70" s="20">
        <v>201722093808.42999</v>
      </c>
      <c r="H70" s="31">
        <v>249624701656.26999</v>
      </c>
      <c r="I70" s="20">
        <v>22275171285.209999</v>
      </c>
      <c r="J70" s="31">
        <v>28455475060.98</v>
      </c>
      <c r="K70" s="20">
        <v>85294863496.029999</v>
      </c>
      <c r="L70" s="31">
        <v>1287999362975.49</v>
      </c>
      <c r="M70" s="80"/>
    </row>
    <row r="71" spans="1:16" x14ac:dyDescent="0.25">
      <c r="A71" s="3" t="s">
        <v>64</v>
      </c>
      <c r="B71" s="18" t="s">
        <v>22</v>
      </c>
      <c r="C71" s="48">
        <f>+C69/C70</f>
        <v>0.27299954990760245</v>
      </c>
      <c r="D71" s="48">
        <f t="shared" ref="D71:K71" si="0">+D69/D70</f>
        <v>0.28261930194781176</v>
      </c>
      <c r="E71" s="48">
        <f t="shared" si="0"/>
        <v>0.19520565020798153</v>
      </c>
      <c r="F71" s="48">
        <f t="shared" si="0"/>
        <v>0.27437043517250265</v>
      </c>
      <c r="G71" s="48">
        <f t="shared" si="0"/>
        <v>0.29011616832129233</v>
      </c>
      <c r="H71" s="48">
        <f t="shared" si="0"/>
        <v>0.29966478915028921</v>
      </c>
      <c r="I71" s="48">
        <f t="shared" si="0"/>
        <v>0.28250853494932726</v>
      </c>
      <c r="J71" s="48">
        <f t="shared" si="0"/>
        <v>0.22757277994946884</v>
      </c>
      <c r="K71" s="48">
        <f t="shared" si="0"/>
        <v>0.28977514211826377</v>
      </c>
      <c r="L71" s="72" t="s">
        <v>65</v>
      </c>
      <c r="M71" s="73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87A1-CFCA-4350-B32E-3780804384FC}">
  <dimension ref="A1:M75"/>
  <sheetViews>
    <sheetView showGridLines="0" tabSelected="1" zoomScaleNormal="100" workbookViewId="0">
      <selection activeCell="D54" sqref="D54:K54"/>
    </sheetView>
  </sheetViews>
  <sheetFormatPr baseColWidth="10" defaultColWidth="9.140625" defaultRowHeight="15" x14ac:dyDescent="0.25"/>
  <cols>
    <col min="1" max="1" width="99" style="53" bestFit="1" customWidth="1"/>
    <col min="2" max="2" width="16.28515625" style="53" customWidth="1"/>
    <col min="3" max="3" width="21.140625" style="53" bestFit="1" customWidth="1"/>
    <col min="4" max="4" width="22.28515625" style="53" bestFit="1" customWidth="1"/>
    <col min="5" max="5" width="21.140625" style="53" bestFit="1" customWidth="1"/>
    <col min="6" max="8" width="22.28515625" style="53" bestFit="1" customWidth="1"/>
    <col min="9" max="11" width="21.140625" style="53" bestFit="1" customWidth="1"/>
    <col min="12" max="12" width="24.7109375" style="53" bestFit="1" customWidth="1"/>
    <col min="13" max="13" width="16.42578125" style="53" bestFit="1" customWidth="1"/>
    <col min="14" max="16384" width="9.140625" style="53"/>
  </cols>
  <sheetData>
    <row r="1" spans="1:13" x14ac:dyDescent="0.25">
      <c r="A1" s="59"/>
    </row>
    <row r="2" spans="1:13" x14ac:dyDescent="0.25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x14ac:dyDescent="0.25">
      <c r="A3" s="83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x14ac:dyDescent="0.25">
      <c r="A4" s="83" t="s">
        <v>31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3" x14ac:dyDescent="0.25">
      <c r="A5" s="58"/>
    </row>
    <row r="6" spans="1:13" x14ac:dyDescent="0.25">
      <c r="A6" s="82" t="s">
        <v>83</v>
      </c>
      <c r="B6" s="81" t="s">
        <v>82</v>
      </c>
      <c r="C6" s="81" t="s">
        <v>81</v>
      </c>
      <c r="D6" s="95" t="s">
        <v>80</v>
      </c>
      <c r="E6" s="81" t="s">
        <v>79</v>
      </c>
      <c r="F6" s="95" t="s">
        <v>78</v>
      </c>
      <c r="G6" s="81" t="s">
        <v>77</v>
      </c>
      <c r="H6" s="95" t="s">
        <v>76</v>
      </c>
      <c r="I6" s="81" t="s">
        <v>2</v>
      </c>
      <c r="J6" s="95" t="s">
        <v>1</v>
      </c>
      <c r="K6" s="81" t="s">
        <v>3</v>
      </c>
      <c r="L6" s="104" t="s">
        <v>25</v>
      </c>
      <c r="M6" s="105"/>
    </row>
    <row r="7" spans="1:13" x14ac:dyDescent="0.25">
      <c r="A7" s="82"/>
      <c r="B7" s="81"/>
      <c r="C7" s="81"/>
      <c r="D7" s="96"/>
      <c r="E7" s="81"/>
      <c r="F7" s="96"/>
      <c r="G7" s="81"/>
      <c r="H7" s="96"/>
      <c r="I7" s="81"/>
      <c r="J7" s="96"/>
      <c r="K7" s="81"/>
      <c r="L7" s="106" t="s">
        <v>75</v>
      </c>
      <c r="M7" s="106" t="s">
        <v>72</v>
      </c>
    </row>
    <row r="8" spans="1:13" x14ac:dyDescent="0.25">
      <c r="A8" s="55" t="s">
        <v>4</v>
      </c>
      <c r="B8" s="54" t="s">
        <v>22</v>
      </c>
      <c r="C8" s="88">
        <v>4844046995.3699999</v>
      </c>
      <c r="D8" s="97">
        <v>58782466093.980003</v>
      </c>
      <c r="E8" s="91">
        <v>2890093674.3000002</v>
      </c>
      <c r="F8" s="97">
        <v>80485280273.429993</v>
      </c>
      <c r="G8" s="91">
        <v>33866080734</v>
      </c>
      <c r="H8" s="97">
        <v>53726772074.830002</v>
      </c>
      <c r="I8" s="91">
        <v>3164205860.3899999</v>
      </c>
      <c r="J8" s="97">
        <v>5834201007.1999998</v>
      </c>
      <c r="K8" s="91">
        <v>19657752050.779999</v>
      </c>
      <c r="L8" s="97">
        <v>263250898764.28</v>
      </c>
      <c r="M8" s="110">
        <f>+(L8/$L$73)</f>
        <v>0.72318226518555873</v>
      </c>
    </row>
    <row r="9" spans="1:13" x14ac:dyDescent="0.25">
      <c r="A9" s="57" t="s">
        <v>5</v>
      </c>
      <c r="B9" s="56" t="s">
        <v>22</v>
      </c>
      <c r="C9" s="85">
        <v>4844046995.3699999</v>
      </c>
      <c r="D9" s="98">
        <v>58782466093.980003</v>
      </c>
      <c r="E9" s="85">
        <v>2890093674.3000002</v>
      </c>
      <c r="F9" s="98">
        <v>80485280273.429993</v>
      </c>
      <c r="G9" s="85">
        <v>33866080734</v>
      </c>
      <c r="H9" s="98">
        <v>53726772074.830002</v>
      </c>
      <c r="I9" s="85">
        <v>3164205860.3899999</v>
      </c>
      <c r="J9" s="98">
        <v>5834201007.1999998</v>
      </c>
      <c r="K9" s="85">
        <v>19657752050.779999</v>
      </c>
      <c r="L9" s="98">
        <v>263250898764.28</v>
      </c>
      <c r="M9" s="111"/>
    </row>
    <row r="10" spans="1:13" s="60" customFormat="1" ht="15" customHeight="1" x14ac:dyDescent="0.25">
      <c r="A10" s="60" t="s">
        <v>6</v>
      </c>
      <c r="B10" s="61" t="s">
        <v>7</v>
      </c>
      <c r="C10" s="86">
        <v>4844046995.3699999</v>
      </c>
      <c r="D10" s="99">
        <v>58782466093.980003</v>
      </c>
      <c r="E10" s="86">
        <v>2890093674.3000002</v>
      </c>
      <c r="F10" s="99">
        <v>80485280273.429993</v>
      </c>
      <c r="G10" s="86">
        <v>33866080734</v>
      </c>
      <c r="H10" s="99">
        <v>53726772074.830002</v>
      </c>
      <c r="I10" s="86">
        <v>3164205860.3899999</v>
      </c>
      <c r="J10" s="99">
        <v>5834201007.1999998</v>
      </c>
      <c r="K10" s="86">
        <v>19657752050.779999</v>
      </c>
      <c r="L10" s="99">
        <v>263250898764.28</v>
      </c>
      <c r="M10" s="101"/>
    </row>
    <row r="11" spans="1:13" x14ac:dyDescent="0.25">
      <c r="A11" s="55" t="s">
        <v>8</v>
      </c>
      <c r="B11" s="54" t="s">
        <v>22</v>
      </c>
      <c r="C11" s="88">
        <v>8176409.6299999999</v>
      </c>
      <c r="D11" s="97">
        <v>15422422.01</v>
      </c>
      <c r="E11" s="91">
        <v>20720694.329999998</v>
      </c>
      <c r="F11" s="97">
        <v>2501499081.3400002</v>
      </c>
      <c r="G11" s="91">
        <v>132103292.56999999</v>
      </c>
      <c r="H11" s="97">
        <v>3409715151.9099998</v>
      </c>
      <c r="I11" s="91">
        <v>173142626.72</v>
      </c>
      <c r="J11" s="97">
        <v>12060386.640000001</v>
      </c>
      <c r="K11" s="91">
        <v>719314597.22000003</v>
      </c>
      <c r="L11" s="97">
        <v>6992154662.3699999</v>
      </c>
      <c r="M11" s="110">
        <f>+(L11/$L$73)</f>
        <v>1.9208300032389568E-2</v>
      </c>
    </row>
    <row r="12" spans="1:13" x14ac:dyDescent="0.25">
      <c r="A12" s="57" t="s">
        <v>26</v>
      </c>
      <c r="B12" s="56" t="s">
        <v>22</v>
      </c>
      <c r="C12" s="58" t="s">
        <v>22</v>
      </c>
      <c r="D12" s="98">
        <v>15422422.01</v>
      </c>
      <c r="E12" s="58" t="s">
        <v>22</v>
      </c>
      <c r="F12" s="98">
        <v>26549956.789999999</v>
      </c>
      <c r="G12" s="85">
        <v>132103292.56999999</v>
      </c>
      <c r="H12" s="98">
        <v>3409715151.9099998</v>
      </c>
      <c r="I12" s="85">
        <v>173142626.72</v>
      </c>
      <c r="J12" s="98">
        <v>7392589.4000000004</v>
      </c>
      <c r="K12" s="85">
        <v>719314597.22000003</v>
      </c>
      <c r="L12" s="98">
        <v>4483640636.6199999</v>
      </c>
      <c r="M12" s="111"/>
    </row>
    <row r="13" spans="1:13" s="60" customFormat="1" x14ac:dyDescent="0.25">
      <c r="A13" s="60" t="s">
        <v>9</v>
      </c>
      <c r="B13" s="61" t="s">
        <v>10</v>
      </c>
      <c r="C13" s="87" t="s">
        <v>22</v>
      </c>
      <c r="D13" s="99">
        <v>15422422.01</v>
      </c>
      <c r="E13" s="87" t="s">
        <v>22</v>
      </c>
      <c r="F13" s="99">
        <v>26549956.789999999</v>
      </c>
      <c r="G13" s="86">
        <v>132103292.56999999</v>
      </c>
      <c r="H13" s="99">
        <v>3409715151.9099998</v>
      </c>
      <c r="I13" s="86">
        <v>173142626.72</v>
      </c>
      <c r="J13" s="99">
        <v>7392589.4000000004</v>
      </c>
      <c r="K13" s="86">
        <v>719314597.22000003</v>
      </c>
      <c r="L13" s="99">
        <v>4483640636.6199999</v>
      </c>
      <c r="M13" s="101"/>
    </row>
    <row r="14" spans="1:13" x14ac:dyDescent="0.25">
      <c r="A14" s="57" t="s">
        <v>34</v>
      </c>
      <c r="B14" s="56" t="s">
        <v>22</v>
      </c>
      <c r="C14" s="85">
        <v>8176409.6299999999</v>
      </c>
      <c r="D14" s="100" t="s">
        <v>22</v>
      </c>
      <c r="E14" s="58" t="s">
        <v>22</v>
      </c>
      <c r="F14" s="100" t="s">
        <v>22</v>
      </c>
      <c r="G14" s="58" t="s">
        <v>22</v>
      </c>
      <c r="H14" s="100" t="s">
        <v>22</v>
      </c>
      <c r="I14" s="58" t="s">
        <v>22</v>
      </c>
      <c r="J14" s="100" t="s">
        <v>22</v>
      </c>
      <c r="K14" s="58" t="s">
        <v>22</v>
      </c>
      <c r="L14" s="98">
        <v>8176409.6299999999</v>
      </c>
      <c r="M14" s="111"/>
    </row>
    <row r="15" spans="1:13" s="60" customFormat="1" x14ac:dyDescent="0.25">
      <c r="A15" s="60" t="s">
        <v>9</v>
      </c>
      <c r="B15" s="61" t="s">
        <v>11</v>
      </c>
      <c r="C15" s="86">
        <v>8176409.6299999999</v>
      </c>
      <c r="D15" s="101" t="s">
        <v>22</v>
      </c>
      <c r="E15" s="87" t="s">
        <v>22</v>
      </c>
      <c r="F15" s="101" t="s">
        <v>22</v>
      </c>
      <c r="G15" s="87" t="s">
        <v>22</v>
      </c>
      <c r="H15" s="101" t="s">
        <v>22</v>
      </c>
      <c r="I15" s="87" t="s">
        <v>22</v>
      </c>
      <c r="J15" s="101" t="s">
        <v>22</v>
      </c>
      <c r="K15" s="87" t="s">
        <v>22</v>
      </c>
      <c r="L15" s="99">
        <v>8176409.6299999999</v>
      </c>
      <c r="M15" s="101"/>
    </row>
    <row r="16" spans="1:13" x14ac:dyDescent="0.25">
      <c r="A16" s="57" t="s">
        <v>69</v>
      </c>
      <c r="B16" s="56" t="s">
        <v>22</v>
      </c>
      <c r="C16" s="58" t="s">
        <v>22</v>
      </c>
      <c r="D16" s="100" t="s">
        <v>22</v>
      </c>
      <c r="E16" s="85">
        <v>20720694.329999998</v>
      </c>
      <c r="F16" s="100" t="s">
        <v>22</v>
      </c>
      <c r="G16" s="58" t="s">
        <v>22</v>
      </c>
      <c r="H16" s="100" t="s">
        <v>22</v>
      </c>
      <c r="I16" s="58" t="s">
        <v>22</v>
      </c>
      <c r="J16" s="100" t="s">
        <v>22</v>
      </c>
      <c r="K16" s="58" t="s">
        <v>22</v>
      </c>
      <c r="L16" s="98">
        <v>20720694.329999998</v>
      </c>
      <c r="M16" s="111"/>
    </row>
    <row r="17" spans="1:13" s="60" customFormat="1" x14ac:dyDescent="0.25">
      <c r="A17" s="60" t="s">
        <v>9</v>
      </c>
      <c r="B17" s="61" t="s">
        <v>11</v>
      </c>
      <c r="C17" s="87" t="s">
        <v>22</v>
      </c>
      <c r="D17" s="101" t="s">
        <v>22</v>
      </c>
      <c r="E17" s="86">
        <v>20720694.329999998</v>
      </c>
      <c r="F17" s="101" t="s">
        <v>22</v>
      </c>
      <c r="G17" s="87" t="s">
        <v>22</v>
      </c>
      <c r="H17" s="101" t="s">
        <v>22</v>
      </c>
      <c r="I17" s="87" t="s">
        <v>22</v>
      </c>
      <c r="J17" s="101" t="s">
        <v>22</v>
      </c>
      <c r="K17" s="87" t="s">
        <v>22</v>
      </c>
      <c r="L17" s="99">
        <v>20720694.329999998</v>
      </c>
      <c r="M17" s="101"/>
    </row>
    <row r="18" spans="1:13" x14ac:dyDescent="0.25">
      <c r="A18" s="57" t="s">
        <v>38</v>
      </c>
      <c r="B18" s="56" t="s">
        <v>22</v>
      </c>
      <c r="C18" s="58" t="s">
        <v>22</v>
      </c>
      <c r="D18" s="100" t="s">
        <v>22</v>
      </c>
      <c r="E18" s="58" t="s">
        <v>22</v>
      </c>
      <c r="F18" s="98">
        <v>2352659991.52</v>
      </c>
      <c r="G18" s="58" t="s">
        <v>22</v>
      </c>
      <c r="H18" s="100" t="s">
        <v>22</v>
      </c>
      <c r="I18" s="58" t="s">
        <v>22</v>
      </c>
      <c r="J18" s="100" t="s">
        <v>22</v>
      </c>
      <c r="K18" s="58" t="s">
        <v>22</v>
      </c>
      <c r="L18" s="98">
        <v>2352659991.52</v>
      </c>
      <c r="M18" s="111"/>
    </row>
    <row r="19" spans="1:13" s="60" customFormat="1" x14ac:dyDescent="0.25">
      <c r="A19" s="60" t="s">
        <v>9</v>
      </c>
      <c r="B19" s="61" t="s">
        <v>10</v>
      </c>
      <c r="C19" s="87" t="s">
        <v>22</v>
      </c>
      <c r="D19" s="101" t="s">
        <v>22</v>
      </c>
      <c r="E19" s="87" t="s">
        <v>22</v>
      </c>
      <c r="F19" s="99">
        <v>2352659991.52</v>
      </c>
      <c r="G19" s="87" t="s">
        <v>22</v>
      </c>
      <c r="H19" s="101" t="s">
        <v>22</v>
      </c>
      <c r="I19" s="87" t="s">
        <v>22</v>
      </c>
      <c r="J19" s="101" t="s">
        <v>22</v>
      </c>
      <c r="K19" s="87" t="s">
        <v>22</v>
      </c>
      <c r="L19" s="99">
        <v>2352659991.52</v>
      </c>
      <c r="M19" s="101"/>
    </row>
    <row r="20" spans="1:13" x14ac:dyDescent="0.25">
      <c r="A20" s="57" t="s">
        <v>27</v>
      </c>
      <c r="B20" s="56" t="s">
        <v>22</v>
      </c>
      <c r="C20" s="58" t="s">
        <v>22</v>
      </c>
      <c r="D20" s="100" t="s">
        <v>22</v>
      </c>
      <c r="E20" s="58" t="s">
        <v>22</v>
      </c>
      <c r="F20" s="100" t="s">
        <v>22</v>
      </c>
      <c r="G20" s="58" t="s">
        <v>22</v>
      </c>
      <c r="H20" s="100" t="s">
        <v>22</v>
      </c>
      <c r="I20" s="58" t="s">
        <v>22</v>
      </c>
      <c r="J20" s="98">
        <v>4667797.24</v>
      </c>
      <c r="K20" s="58" t="s">
        <v>22</v>
      </c>
      <c r="L20" s="98">
        <v>4667797.24</v>
      </c>
      <c r="M20" s="111"/>
    </row>
    <row r="21" spans="1:13" s="60" customFormat="1" x14ac:dyDescent="0.25">
      <c r="A21" s="60" t="s">
        <v>9</v>
      </c>
      <c r="B21" s="61" t="s">
        <v>10</v>
      </c>
      <c r="C21" s="87" t="s">
        <v>22</v>
      </c>
      <c r="D21" s="101" t="s">
        <v>22</v>
      </c>
      <c r="E21" s="87" t="s">
        <v>22</v>
      </c>
      <c r="F21" s="101" t="s">
        <v>22</v>
      </c>
      <c r="G21" s="87" t="s">
        <v>22</v>
      </c>
      <c r="H21" s="101" t="s">
        <v>22</v>
      </c>
      <c r="I21" s="87" t="s">
        <v>22</v>
      </c>
      <c r="J21" s="99">
        <v>4667797.24</v>
      </c>
      <c r="K21" s="87" t="s">
        <v>22</v>
      </c>
      <c r="L21" s="99">
        <v>4667797.24</v>
      </c>
      <c r="M21" s="101"/>
    </row>
    <row r="22" spans="1:13" x14ac:dyDescent="0.25">
      <c r="A22" s="57" t="s">
        <v>74</v>
      </c>
      <c r="B22" s="56" t="s">
        <v>22</v>
      </c>
      <c r="C22" s="58" t="s">
        <v>22</v>
      </c>
      <c r="D22" s="100" t="s">
        <v>22</v>
      </c>
      <c r="E22" s="58" t="s">
        <v>22</v>
      </c>
      <c r="F22" s="98">
        <v>122289133.03</v>
      </c>
      <c r="G22" s="58" t="s">
        <v>22</v>
      </c>
      <c r="H22" s="100" t="s">
        <v>22</v>
      </c>
      <c r="I22" s="58" t="s">
        <v>22</v>
      </c>
      <c r="J22" s="100" t="s">
        <v>22</v>
      </c>
      <c r="K22" s="58" t="s">
        <v>22</v>
      </c>
      <c r="L22" s="98">
        <v>122289133.03</v>
      </c>
      <c r="M22" s="111"/>
    </row>
    <row r="23" spans="1:13" s="60" customFormat="1" x14ac:dyDescent="0.25">
      <c r="A23" s="60" t="s">
        <v>9</v>
      </c>
      <c r="B23" s="61" t="s">
        <v>10</v>
      </c>
      <c r="C23" s="87" t="s">
        <v>22</v>
      </c>
      <c r="D23" s="101" t="s">
        <v>22</v>
      </c>
      <c r="E23" s="87" t="s">
        <v>22</v>
      </c>
      <c r="F23" s="99">
        <v>122289133.03</v>
      </c>
      <c r="G23" s="87" t="s">
        <v>22</v>
      </c>
      <c r="H23" s="101" t="s">
        <v>22</v>
      </c>
      <c r="I23" s="87" t="s">
        <v>22</v>
      </c>
      <c r="J23" s="101" t="s">
        <v>22</v>
      </c>
      <c r="K23" s="87" t="s">
        <v>22</v>
      </c>
      <c r="L23" s="99">
        <v>122289133.03</v>
      </c>
      <c r="M23" s="101"/>
    </row>
    <row r="24" spans="1:13" x14ac:dyDescent="0.25">
      <c r="A24" s="55" t="s">
        <v>12</v>
      </c>
      <c r="B24" s="54" t="s">
        <v>22</v>
      </c>
      <c r="C24" s="89" t="s">
        <v>22</v>
      </c>
      <c r="D24" s="102" t="s">
        <v>22</v>
      </c>
      <c r="E24" s="91">
        <v>44573655.960000001</v>
      </c>
      <c r="F24" s="97">
        <v>4038120064.77</v>
      </c>
      <c r="G24" s="91">
        <v>1202729522.27</v>
      </c>
      <c r="H24" s="97">
        <v>5087924031.4499998</v>
      </c>
      <c r="I24" s="91">
        <v>37620503.020000003</v>
      </c>
      <c r="J24" s="97">
        <v>583117353.16999996</v>
      </c>
      <c r="K24" s="91">
        <v>856082257.66999996</v>
      </c>
      <c r="L24" s="97">
        <v>11850167388.309999</v>
      </c>
      <c r="M24" s="110">
        <f>+(L24/$L$73)</f>
        <v>3.2553852370242643E-2</v>
      </c>
    </row>
    <row r="25" spans="1:13" x14ac:dyDescent="0.25">
      <c r="A25" s="57" t="s">
        <v>13</v>
      </c>
      <c r="B25" s="56" t="s">
        <v>22</v>
      </c>
      <c r="C25" s="58" t="s">
        <v>22</v>
      </c>
      <c r="D25" s="100" t="s">
        <v>22</v>
      </c>
      <c r="E25" s="58" t="s">
        <v>22</v>
      </c>
      <c r="F25" s="98">
        <v>1621315825.22</v>
      </c>
      <c r="G25" s="85">
        <v>25124.86</v>
      </c>
      <c r="H25" s="98">
        <v>1491584996.77</v>
      </c>
      <c r="I25" s="58" t="s">
        <v>22</v>
      </c>
      <c r="J25" s="98">
        <v>14737948.199999999</v>
      </c>
      <c r="K25" s="58" t="s">
        <v>22</v>
      </c>
      <c r="L25" s="98">
        <v>3127663895.0500002</v>
      </c>
      <c r="M25" s="111"/>
    </row>
    <row r="26" spans="1:13" s="60" customFormat="1" x14ac:dyDescent="0.25">
      <c r="A26" s="60" t="s">
        <v>14</v>
      </c>
      <c r="B26" s="61" t="s">
        <v>15</v>
      </c>
      <c r="C26" s="87" t="s">
        <v>22</v>
      </c>
      <c r="D26" s="101" t="s">
        <v>22</v>
      </c>
      <c r="E26" s="87" t="s">
        <v>22</v>
      </c>
      <c r="F26" s="99">
        <v>1621315825.22</v>
      </c>
      <c r="G26" s="86">
        <v>25124.86</v>
      </c>
      <c r="H26" s="99">
        <v>1491584996.77</v>
      </c>
      <c r="I26" s="87" t="s">
        <v>22</v>
      </c>
      <c r="J26" s="99">
        <v>14737948.199999999</v>
      </c>
      <c r="K26" s="87" t="s">
        <v>22</v>
      </c>
      <c r="L26" s="99">
        <v>3127663895.0500002</v>
      </c>
      <c r="M26" s="101"/>
    </row>
    <row r="27" spans="1:13" x14ac:dyDescent="0.25">
      <c r="A27" s="57" t="s">
        <v>16</v>
      </c>
      <c r="B27" s="56" t="s">
        <v>22</v>
      </c>
      <c r="C27" s="58" t="s">
        <v>22</v>
      </c>
      <c r="D27" s="100" t="s">
        <v>22</v>
      </c>
      <c r="E27" s="58" t="s">
        <v>22</v>
      </c>
      <c r="F27" s="98">
        <v>2416804239.5500002</v>
      </c>
      <c r="G27" s="85">
        <v>556537133.96000004</v>
      </c>
      <c r="H27" s="98">
        <v>2005292991.02</v>
      </c>
      <c r="I27" s="85">
        <v>19266617.440000001</v>
      </c>
      <c r="J27" s="98">
        <v>121540099.28</v>
      </c>
      <c r="K27" s="85">
        <v>518217371.87</v>
      </c>
      <c r="L27" s="98">
        <v>5637658453.1199999</v>
      </c>
      <c r="M27" s="111"/>
    </row>
    <row r="28" spans="1:13" s="60" customFormat="1" x14ac:dyDescent="0.25">
      <c r="A28" s="60" t="s">
        <v>14</v>
      </c>
      <c r="B28" s="61" t="s">
        <v>15</v>
      </c>
      <c r="C28" s="87" t="s">
        <v>22</v>
      </c>
      <c r="D28" s="101" t="s">
        <v>22</v>
      </c>
      <c r="E28" s="87" t="s">
        <v>22</v>
      </c>
      <c r="F28" s="99">
        <v>2416804239.5500002</v>
      </c>
      <c r="G28" s="86">
        <v>556537133.96000004</v>
      </c>
      <c r="H28" s="99">
        <v>2005292991.02</v>
      </c>
      <c r="I28" s="86">
        <v>19266617.440000001</v>
      </c>
      <c r="J28" s="99">
        <v>121540099.28</v>
      </c>
      <c r="K28" s="86">
        <v>518217371.87</v>
      </c>
      <c r="L28" s="99">
        <v>5637658453.1199999</v>
      </c>
      <c r="M28" s="101"/>
    </row>
    <row r="29" spans="1:13" x14ac:dyDescent="0.25">
      <c r="A29" s="57" t="s">
        <v>28</v>
      </c>
      <c r="B29" s="56" t="s">
        <v>22</v>
      </c>
      <c r="C29" s="58" t="s">
        <v>22</v>
      </c>
      <c r="D29" s="100" t="s">
        <v>22</v>
      </c>
      <c r="E29" s="85">
        <v>44573655.960000001</v>
      </c>
      <c r="F29" s="100" t="s">
        <v>22</v>
      </c>
      <c r="G29" s="85">
        <v>109317704.95</v>
      </c>
      <c r="H29" s="98">
        <v>558863158.5</v>
      </c>
      <c r="I29" s="85">
        <v>18353885.579999998</v>
      </c>
      <c r="J29" s="98">
        <v>144090172.56</v>
      </c>
      <c r="K29" s="85">
        <v>15731901.92</v>
      </c>
      <c r="L29" s="98">
        <v>890930479.47000003</v>
      </c>
      <c r="M29" s="111"/>
    </row>
    <row r="30" spans="1:13" s="60" customFormat="1" x14ac:dyDescent="0.25">
      <c r="A30" s="60" t="s">
        <v>14</v>
      </c>
      <c r="B30" s="61" t="s">
        <v>17</v>
      </c>
      <c r="C30" s="87" t="s">
        <v>22</v>
      </c>
      <c r="D30" s="101" t="s">
        <v>22</v>
      </c>
      <c r="E30" s="86">
        <v>44573655.960000001</v>
      </c>
      <c r="F30" s="101" t="s">
        <v>22</v>
      </c>
      <c r="G30" s="86">
        <v>109317704.95</v>
      </c>
      <c r="H30" s="99">
        <v>558863158.5</v>
      </c>
      <c r="I30" s="86">
        <v>18353885.579999998</v>
      </c>
      <c r="J30" s="99">
        <v>144090172.56</v>
      </c>
      <c r="K30" s="86">
        <v>15731901.92</v>
      </c>
      <c r="L30" s="99">
        <v>890930479.47000003</v>
      </c>
      <c r="M30" s="101"/>
    </row>
    <row r="31" spans="1:13" x14ac:dyDescent="0.25">
      <c r="A31" s="62" t="s">
        <v>54</v>
      </c>
      <c r="B31" s="56" t="s">
        <v>22</v>
      </c>
      <c r="C31" s="58" t="s">
        <v>22</v>
      </c>
      <c r="D31" s="100" t="s">
        <v>22</v>
      </c>
      <c r="E31" s="58" t="s">
        <v>22</v>
      </c>
      <c r="F31" s="100" t="s">
        <v>22</v>
      </c>
      <c r="G31" s="85">
        <v>322132983.88</v>
      </c>
      <c r="H31" s="98">
        <v>674400887.74000001</v>
      </c>
      <c r="I31" s="58" t="s">
        <v>22</v>
      </c>
      <c r="J31" s="98">
        <v>221211641.72</v>
      </c>
      <c r="K31" s="85">
        <v>322132983.88</v>
      </c>
      <c r="L31" s="98">
        <v>1539878497.22</v>
      </c>
      <c r="M31" s="111"/>
    </row>
    <row r="32" spans="1:13" s="60" customFormat="1" x14ac:dyDescent="0.25">
      <c r="A32" s="60" t="s">
        <v>14</v>
      </c>
      <c r="B32" s="61" t="s">
        <v>15</v>
      </c>
      <c r="C32" s="87" t="s">
        <v>22</v>
      </c>
      <c r="D32" s="101" t="s">
        <v>22</v>
      </c>
      <c r="E32" s="87" t="s">
        <v>22</v>
      </c>
      <c r="F32" s="101" t="s">
        <v>22</v>
      </c>
      <c r="G32" s="86">
        <v>322132983.88</v>
      </c>
      <c r="H32" s="99">
        <v>674400887.74000001</v>
      </c>
      <c r="I32" s="87" t="s">
        <v>22</v>
      </c>
      <c r="J32" s="99">
        <v>221211641.72</v>
      </c>
      <c r="K32" s="86">
        <v>322132983.88</v>
      </c>
      <c r="L32" s="99">
        <v>1539878497.22</v>
      </c>
      <c r="M32" s="101"/>
    </row>
    <row r="33" spans="1:13" x14ac:dyDescent="0.25">
      <c r="A33" s="57" t="s">
        <v>35</v>
      </c>
      <c r="B33" s="56" t="s">
        <v>22</v>
      </c>
      <c r="C33" s="58" t="s">
        <v>22</v>
      </c>
      <c r="D33" s="100" t="s">
        <v>22</v>
      </c>
      <c r="E33" s="58" t="s">
        <v>22</v>
      </c>
      <c r="F33" s="100" t="s">
        <v>22</v>
      </c>
      <c r="G33" s="85">
        <v>214716574.62</v>
      </c>
      <c r="H33" s="98">
        <v>357781997.42000002</v>
      </c>
      <c r="I33" s="58" t="s">
        <v>22</v>
      </c>
      <c r="J33" s="98">
        <v>81537491.409999996</v>
      </c>
      <c r="K33" s="58" t="s">
        <v>22</v>
      </c>
      <c r="L33" s="98">
        <v>654036063.45000005</v>
      </c>
      <c r="M33" s="111"/>
    </row>
    <row r="34" spans="1:13" s="60" customFormat="1" x14ac:dyDescent="0.25">
      <c r="A34" s="60" t="s">
        <v>14</v>
      </c>
      <c r="B34" s="61" t="s">
        <v>17</v>
      </c>
      <c r="C34" s="87" t="s">
        <v>22</v>
      </c>
      <c r="D34" s="101" t="s">
        <v>22</v>
      </c>
      <c r="E34" s="87" t="s">
        <v>22</v>
      </c>
      <c r="F34" s="101" t="s">
        <v>22</v>
      </c>
      <c r="G34" s="86">
        <v>214716574.62</v>
      </c>
      <c r="H34" s="99">
        <v>357781997.42000002</v>
      </c>
      <c r="I34" s="87" t="s">
        <v>22</v>
      </c>
      <c r="J34" s="99">
        <v>81537491.409999996</v>
      </c>
      <c r="K34" s="87" t="s">
        <v>22</v>
      </c>
      <c r="L34" s="99">
        <v>654036063.45000005</v>
      </c>
      <c r="M34" s="101"/>
    </row>
    <row r="35" spans="1:13" x14ac:dyDescent="0.25">
      <c r="A35" s="55" t="s">
        <v>73</v>
      </c>
      <c r="B35" s="54" t="s">
        <v>22</v>
      </c>
      <c r="C35" s="89" t="s">
        <v>22</v>
      </c>
      <c r="D35" s="102" t="s">
        <v>22</v>
      </c>
      <c r="E35" s="92" t="s">
        <v>22</v>
      </c>
      <c r="F35" s="97">
        <v>803678297.61000001</v>
      </c>
      <c r="G35" s="91">
        <v>257094543.91</v>
      </c>
      <c r="H35" s="102" t="s">
        <v>22</v>
      </c>
      <c r="I35" s="91">
        <v>112478288.59</v>
      </c>
      <c r="J35" s="102" t="s">
        <v>22</v>
      </c>
      <c r="K35" s="91">
        <v>112478288.59</v>
      </c>
      <c r="L35" s="97">
        <v>1285729418.7</v>
      </c>
      <c r="M35" s="110">
        <f>+(L35/$L$73)</f>
        <v>3.5320552286651594E-3</v>
      </c>
    </row>
    <row r="36" spans="1:13" x14ac:dyDescent="0.25">
      <c r="A36" s="62" t="s">
        <v>56</v>
      </c>
      <c r="B36" s="56" t="s">
        <v>22</v>
      </c>
      <c r="C36" s="58" t="s">
        <v>22</v>
      </c>
      <c r="D36" s="100" t="s">
        <v>22</v>
      </c>
      <c r="E36" s="58" t="s">
        <v>22</v>
      </c>
      <c r="F36" s="98">
        <v>803678297.61000001</v>
      </c>
      <c r="G36" s="85">
        <v>257094543.91</v>
      </c>
      <c r="H36" s="100" t="s">
        <v>22</v>
      </c>
      <c r="I36" s="85">
        <v>112478288.59</v>
      </c>
      <c r="J36" s="100" t="s">
        <v>22</v>
      </c>
      <c r="K36" s="85">
        <v>112478288.59</v>
      </c>
      <c r="L36" s="98">
        <v>1285729418.7</v>
      </c>
      <c r="M36" s="111"/>
    </row>
    <row r="37" spans="1:13" s="60" customFormat="1" x14ac:dyDescent="0.25">
      <c r="A37" s="60" t="s">
        <v>23</v>
      </c>
      <c r="B37" s="61" t="s">
        <v>17</v>
      </c>
      <c r="C37" s="87" t="s">
        <v>22</v>
      </c>
      <c r="D37" s="101" t="s">
        <v>22</v>
      </c>
      <c r="E37" s="87" t="s">
        <v>22</v>
      </c>
      <c r="F37" s="99">
        <v>803678297.61000001</v>
      </c>
      <c r="G37" s="86">
        <v>257094543.91</v>
      </c>
      <c r="H37" s="101" t="s">
        <v>22</v>
      </c>
      <c r="I37" s="86">
        <v>112478288.59</v>
      </c>
      <c r="J37" s="101" t="s">
        <v>22</v>
      </c>
      <c r="K37" s="86">
        <v>112478288.59</v>
      </c>
      <c r="L37" s="99">
        <v>1285729418.7</v>
      </c>
      <c r="M37" s="101"/>
    </row>
    <row r="38" spans="1:13" x14ac:dyDescent="0.25">
      <c r="A38" s="55" t="s">
        <v>18</v>
      </c>
      <c r="B38" s="54" t="s">
        <v>22</v>
      </c>
      <c r="C38" s="88">
        <v>1043490847.76</v>
      </c>
      <c r="D38" s="97">
        <v>18828665769.27</v>
      </c>
      <c r="E38" s="92" t="s">
        <v>22</v>
      </c>
      <c r="F38" s="97">
        <v>19171912935.09</v>
      </c>
      <c r="G38" s="91">
        <v>22981749000.360001</v>
      </c>
      <c r="H38" s="97">
        <v>12433521730.49</v>
      </c>
      <c r="I38" s="91">
        <v>2809700998.3099999</v>
      </c>
      <c r="J38" s="102" t="s">
        <v>22</v>
      </c>
      <c r="K38" s="91">
        <v>3369368198.29</v>
      </c>
      <c r="L38" s="97">
        <v>80638409479.570007</v>
      </c>
      <c r="M38" s="110">
        <f>+(L38/$L$73)</f>
        <v>0.221523527183144</v>
      </c>
    </row>
    <row r="39" spans="1:13" x14ac:dyDescent="0.25">
      <c r="A39" s="57" t="s">
        <v>37</v>
      </c>
      <c r="B39" s="56" t="s">
        <v>22</v>
      </c>
      <c r="C39" s="58" t="s">
        <v>22</v>
      </c>
      <c r="D39" s="98">
        <v>9549059593.25</v>
      </c>
      <c r="E39" s="58" t="s">
        <v>22</v>
      </c>
      <c r="F39" s="98">
        <v>6561071924.6599998</v>
      </c>
      <c r="G39" s="85">
        <v>5886285297.3599997</v>
      </c>
      <c r="H39" s="98">
        <v>5977313991.6000004</v>
      </c>
      <c r="I39" s="85">
        <v>32127793.350000001</v>
      </c>
      <c r="J39" s="100" t="s">
        <v>22</v>
      </c>
      <c r="K39" s="85">
        <v>1154747009.3199999</v>
      </c>
      <c r="L39" s="98">
        <v>29160605609.540001</v>
      </c>
      <c r="M39" s="111"/>
    </row>
    <row r="40" spans="1:13" s="60" customFormat="1" x14ac:dyDescent="0.25">
      <c r="A40" s="60" t="s">
        <v>20</v>
      </c>
      <c r="B40" s="61" t="s">
        <v>19</v>
      </c>
      <c r="C40" s="87" t="s">
        <v>22</v>
      </c>
      <c r="D40" s="99">
        <v>9549059593.25</v>
      </c>
      <c r="E40" s="87" t="s">
        <v>22</v>
      </c>
      <c r="F40" s="99">
        <v>6561071924.6599998</v>
      </c>
      <c r="G40" s="86">
        <v>5886285297.3599997</v>
      </c>
      <c r="H40" s="99">
        <v>5977313991.6000004</v>
      </c>
      <c r="I40" s="86">
        <v>32127793.350000001</v>
      </c>
      <c r="J40" s="101" t="s">
        <v>22</v>
      </c>
      <c r="K40" s="86">
        <v>1154747009.3199999</v>
      </c>
      <c r="L40" s="99">
        <v>29160605609.540001</v>
      </c>
      <c r="M40" s="101"/>
    </row>
    <row r="41" spans="1:13" x14ac:dyDescent="0.25">
      <c r="A41" s="57" t="s">
        <v>39</v>
      </c>
      <c r="B41" s="56" t="s">
        <v>22</v>
      </c>
      <c r="C41" s="58" t="s">
        <v>22</v>
      </c>
      <c r="D41" s="98">
        <v>3387899783.8699999</v>
      </c>
      <c r="E41" s="58" t="s">
        <v>22</v>
      </c>
      <c r="F41" s="98">
        <v>1797459006.22</v>
      </c>
      <c r="G41" s="85">
        <v>1482513778.03</v>
      </c>
      <c r="H41" s="98">
        <v>1422323718.6300001</v>
      </c>
      <c r="I41" s="58" t="s">
        <v>22</v>
      </c>
      <c r="J41" s="100" t="s">
        <v>22</v>
      </c>
      <c r="K41" s="85">
        <v>324433315.18000001</v>
      </c>
      <c r="L41" s="98">
        <v>8414629601.9300003</v>
      </c>
      <c r="M41" s="111"/>
    </row>
    <row r="42" spans="1:13" s="60" customFormat="1" x14ac:dyDescent="0.25">
      <c r="A42" s="60" t="s">
        <v>20</v>
      </c>
      <c r="B42" s="61" t="s">
        <v>19</v>
      </c>
      <c r="C42" s="87" t="s">
        <v>22</v>
      </c>
      <c r="D42" s="99">
        <v>3387899783.8699999</v>
      </c>
      <c r="E42" s="87" t="s">
        <v>22</v>
      </c>
      <c r="F42" s="99">
        <v>1797459006.22</v>
      </c>
      <c r="G42" s="86">
        <v>1482513778.03</v>
      </c>
      <c r="H42" s="99">
        <v>1422323718.6300001</v>
      </c>
      <c r="I42" s="87" t="s">
        <v>22</v>
      </c>
      <c r="J42" s="101" t="s">
        <v>22</v>
      </c>
      <c r="K42" s="86">
        <v>324433315.18000001</v>
      </c>
      <c r="L42" s="99">
        <v>8414629601.9300003</v>
      </c>
      <c r="M42" s="101"/>
    </row>
    <row r="43" spans="1:13" x14ac:dyDescent="0.25">
      <c r="A43" s="62" t="s">
        <v>57</v>
      </c>
      <c r="B43" s="56" t="s">
        <v>22</v>
      </c>
      <c r="C43" s="58" t="s">
        <v>22</v>
      </c>
      <c r="D43" s="98">
        <v>1304297041.8499999</v>
      </c>
      <c r="E43" s="58" t="s">
        <v>22</v>
      </c>
      <c r="F43" s="100" t="s">
        <v>22</v>
      </c>
      <c r="G43" s="85">
        <v>1801842714.8199999</v>
      </c>
      <c r="H43" s="98">
        <v>2214186964.6100001</v>
      </c>
      <c r="I43" s="58" t="s">
        <v>22</v>
      </c>
      <c r="J43" s="100" t="s">
        <v>22</v>
      </c>
      <c r="K43" s="85">
        <v>299606444.37</v>
      </c>
      <c r="L43" s="98">
        <v>5619933165.6499996</v>
      </c>
      <c r="M43" s="111"/>
    </row>
    <row r="44" spans="1:13" s="60" customFormat="1" x14ac:dyDescent="0.25">
      <c r="A44" s="60" t="s">
        <v>20</v>
      </c>
      <c r="B44" s="61" t="s">
        <v>19</v>
      </c>
      <c r="C44" s="87" t="s">
        <v>22</v>
      </c>
      <c r="D44" s="99">
        <v>1304297041.8499999</v>
      </c>
      <c r="E44" s="87" t="s">
        <v>22</v>
      </c>
      <c r="F44" s="101" t="s">
        <v>22</v>
      </c>
      <c r="G44" s="86">
        <v>1801842714.8199999</v>
      </c>
      <c r="H44" s="99">
        <v>2214186964.6100001</v>
      </c>
      <c r="I44" s="87" t="s">
        <v>22</v>
      </c>
      <c r="J44" s="101" t="s">
        <v>22</v>
      </c>
      <c r="K44" s="86">
        <v>299606444.37</v>
      </c>
      <c r="L44" s="99">
        <v>5619933165.6499996</v>
      </c>
      <c r="M44" s="101"/>
    </row>
    <row r="45" spans="1:13" x14ac:dyDescent="0.25">
      <c r="A45" s="62" t="s">
        <v>58</v>
      </c>
      <c r="B45" s="56" t="s">
        <v>22</v>
      </c>
      <c r="C45" s="58" t="s">
        <v>22</v>
      </c>
      <c r="D45" s="100" t="s">
        <v>22</v>
      </c>
      <c r="E45" s="58" t="s">
        <v>22</v>
      </c>
      <c r="F45" s="98">
        <v>4033222362.9899998</v>
      </c>
      <c r="G45" s="85">
        <v>2425988678.6999998</v>
      </c>
      <c r="H45" s="100" t="s">
        <v>22</v>
      </c>
      <c r="I45" s="58" t="s">
        <v>22</v>
      </c>
      <c r="J45" s="100" t="s">
        <v>22</v>
      </c>
      <c r="K45" s="58" t="s">
        <v>22</v>
      </c>
      <c r="L45" s="98">
        <v>6459211041.6899996</v>
      </c>
      <c r="M45" s="111"/>
    </row>
    <row r="46" spans="1:13" s="60" customFormat="1" x14ac:dyDescent="0.25">
      <c r="A46" s="60" t="s">
        <v>20</v>
      </c>
      <c r="B46" s="61" t="s">
        <v>19</v>
      </c>
      <c r="C46" s="87" t="s">
        <v>22</v>
      </c>
      <c r="D46" s="101" t="s">
        <v>22</v>
      </c>
      <c r="E46" s="87" t="s">
        <v>22</v>
      </c>
      <c r="F46" s="99">
        <v>4033222362.9899998</v>
      </c>
      <c r="G46" s="86">
        <v>2425988678.6999998</v>
      </c>
      <c r="H46" s="101" t="s">
        <v>22</v>
      </c>
      <c r="I46" s="87" t="s">
        <v>22</v>
      </c>
      <c r="J46" s="101" t="s">
        <v>22</v>
      </c>
      <c r="K46" s="87" t="s">
        <v>22</v>
      </c>
      <c r="L46" s="99">
        <v>6459211041.6899996</v>
      </c>
      <c r="M46" s="101"/>
    </row>
    <row r="47" spans="1:13" x14ac:dyDescent="0.25">
      <c r="A47" s="57" t="s">
        <v>33</v>
      </c>
      <c r="B47" s="56" t="s">
        <v>22</v>
      </c>
      <c r="C47" s="58" t="s">
        <v>22</v>
      </c>
      <c r="D47" s="100" t="s">
        <v>22</v>
      </c>
      <c r="E47" s="58" t="s">
        <v>22</v>
      </c>
      <c r="F47" s="100" t="s">
        <v>22</v>
      </c>
      <c r="G47" s="85">
        <v>5845083665.8500004</v>
      </c>
      <c r="H47" s="100" t="s">
        <v>22</v>
      </c>
      <c r="I47" s="85">
        <v>888998585.34000003</v>
      </c>
      <c r="J47" s="100" t="s">
        <v>22</v>
      </c>
      <c r="K47" s="85">
        <v>342477696.69</v>
      </c>
      <c r="L47" s="98">
        <v>7076559947.8800001</v>
      </c>
      <c r="M47" s="111"/>
    </row>
    <row r="48" spans="1:13" s="60" customFormat="1" x14ac:dyDescent="0.25">
      <c r="A48" s="60" t="s">
        <v>20</v>
      </c>
      <c r="B48" s="61" t="s">
        <v>19</v>
      </c>
      <c r="C48" s="87" t="s">
        <v>22</v>
      </c>
      <c r="D48" s="101" t="s">
        <v>22</v>
      </c>
      <c r="E48" s="87" t="s">
        <v>22</v>
      </c>
      <c r="F48" s="101" t="s">
        <v>22</v>
      </c>
      <c r="G48" s="86">
        <v>5845083665.8500004</v>
      </c>
      <c r="H48" s="101" t="s">
        <v>22</v>
      </c>
      <c r="I48" s="86">
        <v>888998585.34000003</v>
      </c>
      <c r="J48" s="101" t="s">
        <v>22</v>
      </c>
      <c r="K48" s="86">
        <v>342477696.69</v>
      </c>
      <c r="L48" s="99">
        <v>7076559947.8800001</v>
      </c>
      <c r="M48" s="101"/>
    </row>
    <row r="49" spans="1:13" x14ac:dyDescent="0.25">
      <c r="A49" s="57" t="s">
        <v>41</v>
      </c>
      <c r="B49" s="56" t="s">
        <v>22</v>
      </c>
      <c r="C49" s="58" t="s">
        <v>22</v>
      </c>
      <c r="D49" s="100" t="s">
        <v>22</v>
      </c>
      <c r="E49" s="58" t="s">
        <v>22</v>
      </c>
      <c r="F49" s="100" t="s">
        <v>22</v>
      </c>
      <c r="G49" s="85">
        <v>381028465.02999997</v>
      </c>
      <c r="H49" s="100" t="s">
        <v>22</v>
      </c>
      <c r="I49" s="58" t="s">
        <v>22</v>
      </c>
      <c r="J49" s="100" t="s">
        <v>22</v>
      </c>
      <c r="K49" s="58" t="s">
        <v>22</v>
      </c>
      <c r="L49" s="98">
        <v>381028465.02999997</v>
      </c>
      <c r="M49" s="111"/>
    </row>
    <row r="50" spans="1:13" s="60" customFormat="1" x14ac:dyDescent="0.25">
      <c r="A50" s="60" t="s">
        <v>20</v>
      </c>
      <c r="B50" s="61" t="s">
        <v>19</v>
      </c>
      <c r="C50" s="87" t="s">
        <v>22</v>
      </c>
      <c r="D50" s="101" t="s">
        <v>22</v>
      </c>
      <c r="E50" s="87" t="s">
        <v>22</v>
      </c>
      <c r="F50" s="101" t="s">
        <v>22</v>
      </c>
      <c r="G50" s="86">
        <v>381028465.02999997</v>
      </c>
      <c r="H50" s="101" t="s">
        <v>22</v>
      </c>
      <c r="I50" s="87" t="s">
        <v>22</v>
      </c>
      <c r="J50" s="101" t="s">
        <v>22</v>
      </c>
      <c r="K50" s="87" t="s">
        <v>22</v>
      </c>
      <c r="L50" s="99">
        <v>381028465.02999997</v>
      </c>
      <c r="M50" s="101"/>
    </row>
    <row r="51" spans="1:13" x14ac:dyDescent="0.25">
      <c r="A51" s="57" t="s">
        <v>29</v>
      </c>
      <c r="B51" s="56" t="s">
        <v>22</v>
      </c>
      <c r="C51" s="85">
        <v>340190492.31</v>
      </c>
      <c r="D51" s="98">
        <v>66081998.710000001</v>
      </c>
      <c r="E51" s="58" t="s">
        <v>22</v>
      </c>
      <c r="F51" s="100" t="s">
        <v>22</v>
      </c>
      <c r="G51" s="85">
        <v>630713143.5</v>
      </c>
      <c r="H51" s="100" t="s">
        <v>22</v>
      </c>
      <c r="I51" s="58" t="s">
        <v>22</v>
      </c>
      <c r="J51" s="100" t="s">
        <v>22</v>
      </c>
      <c r="K51" s="58" t="s">
        <v>22</v>
      </c>
      <c r="L51" s="98">
        <v>1036985634.52</v>
      </c>
      <c r="M51" s="111"/>
    </row>
    <row r="52" spans="1:13" s="60" customFormat="1" x14ac:dyDescent="0.25">
      <c r="A52" s="60" t="s">
        <v>20</v>
      </c>
      <c r="B52" s="61" t="s">
        <v>19</v>
      </c>
      <c r="C52" s="86">
        <v>340190492.31</v>
      </c>
      <c r="D52" s="99">
        <v>66081998.710000001</v>
      </c>
      <c r="E52" s="87" t="s">
        <v>22</v>
      </c>
      <c r="F52" s="101" t="s">
        <v>22</v>
      </c>
      <c r="G52" s="86">
        <v>630713143.5</v>
      </c>
      <c r="H52" s="101" t="s">
        <v>22</v>
      </c>
      <c r="I52" s="87" t="s">
        <v>22</v>
      </c>
      <c r="J52" s="101" t="s">
        <v>22</v>
      </c>
      <c r="K52" s="87" t="s">
        <v>22</v>
      </c>
      <c r="L52" s="99">
        <v>1036985634.52</v>
      </c>
      <c r="M52" s="101"/>
    </row>
    <row r="53" spans="1:13" x14ac:dyDescent="0.25">
      <c r="A53" s="57" t="s">
        <v>32</v>
      </c>
      <c r="B53" s="56" t="s">
        <v>22</v>
      </c>
      <c r="C53" s="58" t="s">
        <v>22</v>
      </c>
      <c r="D53" s="98">
        <v>1985608321.1400001</v>
      </c>
      <c r="E53" s="58" t="s">
        <v>22</v>
      </c>
      <c r="F53" s="98">
        <v>1713444746.79</v>
      </c>
      <c r="G53" s="85">
        <v>674480390.13</v>
      </c>
      <c r="H53" s="98">
        <v>1181865642.97</v>
      </c>
      <c r="I53" s="58" t="s">
        <v>22</v>
      </c>
      <c r="J53" s="100" t="s">
        <v>22</v>
      </c>
      <c r="K53" s="85">
        <v>521229896.26999998</v>
      </c>
      <c r="L53" s="98">
        <v>6076628997.3000002</v>
      </c>
      <c r="M53" s="111"/>
    </row>
    <row r="54" spans="1:13" s="60" customFormat="1" x14ac:dyDescent="0.25">
      <c r="A54" s="60" t="s">
        <v>20</v>
      </c>
      <c r="B54" s="61" t="s">
        <v>19</v>
      </c>
      <c r="C54" s="87" t="s">
        <v>22</v>
      </c>
      <c r="D54" s="99">
        <v>1985608321.1400001</v>
      </c>
      <c r="E54" s="87" t="s">
        <v>22</v>
      </c>
      <c r="F54" s="99">
        <v>1713444746.79</v>
      </c>
      <c r="G54" s="86">
        <v>674480390.13</v>
      </c>
      <c r="H54" s="99">
        <v>1181865642.97</v>
      </c>
      <c r="I54" s="87" t="s">
        <v>22</v>
      </c>
      <c r="J54" s="101" t="s">
        <v>22</v>
      </c>
      <c r="K54" s="86">
        <v>521229896.26999998</v>
      </c>
      <c r="L54" s="99">
        <v>6076628997.3000002</v>
      </c>
      <c r="M54" s="101"/>
    </row>
    <row r="55" spans="1:13" x14ac:dyDescent="0.25">
      <c r="A55" s="57" t="s">
        <v>24</v>
      </c>
      <c r="B55" s="56" t="s">
        <v>22</v>
      </c>
      <c r="C55" s="85">
        <v>87360891.980000004</v>
      </c>
      <c r="D55" s="100" t="s">
        <v>22</v>
      </c>
      <c r="E55" s="58" t="s">
        <v>22</v>
      </c>
      <c r="F55" s="100" t="s">
        <v>22</v>
      </c>
      <c r="G55" s="85">
        <v>131047955.87</v>
      </c>
      <c r="H55" s="100" t="s">
        <v>22</v>
      </c>
      <c r="I55" s="58" t="s">
        <v>22</v>
      </c>
      <c r="J55" s="100" t="s">
        <v>22</v>
      </c>
      <c r="K55" s="58" t="s">
        <v>22</v>
      </c>
      <c r="L55" s="98">
        <v>218408847.84999999</v>
      </c>
      <c r="M55" s="111"/>
    </row>
    <row r="56" spans="1:13" s="60" customFormat="1" x14ac:dyDescent="0.25">
      <c r="A56" s="60" t="s">
        <v>20</v>
      </c>
      <c r="B56" s="61" t="s">
        <v>19</v>
      </c>
      <c r="C56" s="86">
        <v>87360891.980000004</v>
      </c>
      <c r="D56" s="101" t="s">
        <v>22</v>
      </c>
      <c r="E56" s="87" t="s">
        <v>22</v>
      </c>
      <c r="F56" s="101" t="s">
        <v>22</v>
      </c>
      <c r="G56" s="86">
        <v>131047955.87</v>
      </c>
      <c r="H56" s="101" t="s">
        <v>22</v>
      </c>
      <c r="I56" s="87" t="s">
        <v>22</v>
      </c>
      <c r="J56" s="101" t="s">
        <v>22</v>
      </c>
      <c r="K56" s="87" t="s">
        <v>22</v>
      </c>
      <c r="L56" s="99">
        <v>218408847.84999999</v>
      </c>
      <c r="M56" s="101"/>
    </row>
    <row r="57" spans="1:13" x14ac:dyDescent="0.25">
      <c r="A57" s="62" t="s">
        <v>59</v>
      </c>
      <c r="B57" s="56" t="s">
        <v>22</v>
      </c>
      <c r="C57" s="85">
        <v>253690412</v>
      </c>
      <c r="D57" s="100" t="s">
        <v>22</v>
      </c>
      <c r="E57" s="58" t="s">
        <v>22</v>
      </c>
      <c r="F57" s="100" t="s">
        <v>22</v>
      </c>
      <c r="G57" s="85">
        <v>491806348.35000002</v>
      </c>
      <c r="H57" s="100" t="s">
        <v>22</v>
      </c>
      <c r="I57" s="58" t="s">
        <v>22</v>
      </c>
      <c r="J57" s="100" t="s">
        <v>22</v>
      </c>
      <c r="K57" s="85">
        <v>218556384.16999999</v>
      </c>
      <c r="L57" s="98">
        <v>964053144.51999998</v>
      </c>
      <c r="M57" s="111"/>
    </row>
    <row r="58" spans="1:13" s="60" customFormat="1" x14ac:dyDescent="0.25">
      <c r="A58" s="60" t="s">
        <v>20</v>
      </c>
      <c r="B58" s="61" t="s">
        <v>19</v>
      </c>
      <c r="C58" s="86">
        <v>253690412</v>
      </c>
      <c r="D58" s="101" t="s">
        <v>22</v>
      </c>
      <c r="E58" s="87" t="s">
        <v>22</v>
      </c>
      <c r="F58" s="101" t="s">
        <v>22</v>
      </c>
      <c r="G58" s="86">
        <v>491806348.35000002</v>
      </c>
      <c r="H58" s="101" t="s">
        <v>22</v>
      </c>
      <c r="I58" s="87" t="s">
        <v>22</v>
      </c>
      <c r="J58" s="101" t="s">
        <v>22</v>
      </c>
      <c r="K58" s="86">
        <v>218556384.16999999</v>
      </c>
      <c r="L58" s="99">
        <v>964053144.51999998</v>
      </c>
      <c r="M58" s="101"/>
    </row>
    <row r="59" spans="1:13" x14ac:dyDescent="0.25">
      <c r="A59" s="62" t="s">
        <v>60</v>
      </c>
      <c r="B59" s="56" t="s">
        <v>22</v>
      </c>
      <c r="C59" s="85">
        <v>293427384.13</v>
      </c>
      <c r="D59" s="98">
        <v>184493001.99000001</v>
      </c>
      <c r="E59" s="58" t="s">
        <v>22</v>
      </c>
      <c r="F59" s="100" t="s">
        <v>22</v>
      </c>
      <c r="G59" s="85">
        <v>2168744397.4899998</v>
      </c>
      <c r="H59" s="100" t="s">
        <v>22</v>
      </c>
      <c r="I59" s="85">
        <v>1544092229.27</v>
      </c>
      <c r="J59" s="100" t="s">
        <v>22</v>
      </c>
      <c r="K59" s="85">
        <v>202649937.72999999</v>
      </c>
      <c r="L59" s="98">
        <v>4393406950.6099997</v>
      </c>
      <c r="M59" s="111"/>
    </row>
    <row r="60" spans="1:13" s="60" customFormat="1" x14ac:dyDescent="0.25">
      <c r="A60" s="60" t="s">
        <v>20</v>
      </c>
      <c r="B60" s="61" t="s">
        <v>19</v>
      </c>
      <c r="C60" s="86">
        <v>293427384.13</v>
      </c>
      <c r="D60" s="99">
        <v>184493001.99000001</v>
      </c>
      <c r="E60" s="87" t="s">
        <v>22</v>
      </c>
      <c r="F60" s="101" t="s">
        <v>22</v>
      </c>
      <c r="G60" s="86">
        <v>2168744397.4899998</v>
      </c>
      <c r="H60" s="101" t="s">
        <v>22</v>
      </c>
      <c r="I60" s="86">
        <v>1544092229.27</v>
      </c>
      <c r="J60" s="101" t="s">
        <v>22</v>
      </c>
      <c r="K60" s="86">
        <v>202649937.72999999</v>
      </c>
      <c r="L60" s="99">
        <v>4393406950.6099997</v>
      </c>
      <c r="M60" s="101"/>
    </row>
    <row r="61" spans="1:13" x14ac:dyDescent="0.25">
      <c r="A61" s="57" t="s">
        <v>40</v>
      </c>
      <c r="B61" s="56" t="s">
        <v>22</v>
      </c>
      <c r="C61" s="58" t="s">
        <v>22</v>
      </c>
      <c r="D61" s="98">
        <v>325754067.68000001</v>
      </c>
      <c r="E61" s="58" t="s">
        <v>22</v>
      </c>
      <c r="F61" s="100" t="s">
        <v>22</v>
      </c>
      <c r="G61" s="58" t="s">
        <v>22</v>
      </c>
      <c r="H61" s="100" t="s">
        <v>22</v>
      </c>
      <c r="I61" s="58" t="s">
        <v>22</v>
      </c>
      <c r="J61" s="100" t="s">
        <v>22</v>
      </c>
      <c r="K61" s="58" t="s">
        <v>22</v>
      </c>
      <c r="L61" s="98">
        <v>325754067.68000001</v>
      </c>
      <c r="M61" s="111"/>
    </row>
    <row r="62" spans="1:13" s="60" customFormat="1" x14ac:dyDescent="0.25">
      <c r="A62" s="60" t="s">
        <v>20</v>
      </c>
      <c r="B62" s="61" t="s">
        <v>19</v>
      </c>
      <c r="C62" s="87" t="s">
        <v>22</v>
      </c>
      <c r="D62" s="99">
        <v>325754067.68000001</v>
      </c>
      <c r="E62" s="87" t="s">
        <v>22</v>
      </c>
      <c r="F62" s="101" t="s">
        <v>22</v>
      </c>
      <c r="G62" s="87" t="s">
        <v>22</v>
      </c>
      <c r="H62" s="101" t="s">
        <v>22</v>
      </c>
      <c r="I62" s="87" t="s">
        <v>22</v>
      </c>
      <c r="J62" s="101" t="s">
        <v>22</v>
      </c>
      <c r="K62" s="87" t="s">
        <v>22</v>
      </c>
      <c r="L62" s="99">
        <v>325754067.68000001</v>
      </c>
      <c r="M62" s="101"/>
    </row>
    <row r="63" spans="1:13" x14ac:dyDescent="0.25">
      <c r="A63" s="62" t="s">
        <v>61</v>
      </c>
      <c r="B63" s="56" t="s">
        <v>22</v>
      </c>
      <c r="C63" s="58" t="s">
        <v>22</v>
      </c>
      <c r="D63" s="98">
        <v>982848656.61000001</v>
      </c>
      <c r="E63" s="58" t="s">
        <v>22</v>
      </c>
      <c r="F63" s="98">
        <v>2832773846.3499999</v>
      </c>
      <c r="G63" s="85">
        <v>149370327.13999999</v>
      </c>
      <c r="H63" s="100" t="s">
        <v>22</v>
      </c>
      <c r="I63" s="58" t="s">
        <v>22</v>
      </c>
      <c r="J63" s="100" t="s">
        <v>22</v>
      </c>
      <c r="K63" s="58" t="s">
        <v>22</v>
      </c>
      <c r="L63" s="98">
        <v>3964992830.0999999</v>
      </c>
      <c r="M63" s="111"/>
    </row>
    <row r="64" spans="1:13" s="60" customFormat="1" x14ac:dyDescent="0.25">
      <c r="A64" s="60" t="s">
        <v>20</v>
      </c>
      <c r="B64" s="61" t="s">
        <v>19</v>
      </c>
      <c r="C64" s="87" t="s">
        <v>22</v>
      </c>
      <c r="D64" s="99">
        <v>982848656.61000001</v>
      </c>
      <c r="E64" s="87" t="s">
        <v>22</v>
      </c>
      <c r="F64" s="99">
        <v>2832773846.3499999</v>
      </c>
      <c r="G64" s="86">
        <v>149370327.13999999</v>
      </c>
      <c r="H64" s="101" t="s">
        <v>22</v>
      </c>
      <c r="I64" s="87" t="s">
        <v>22</v>
      </c>
      <c r="J64" s="101" t="s">
        <v>22</v>
      </c>
      <c r="K64" s="87" t="s">
        <v>22</v>
      </c>
      <c r="L64" s="99">
        <v>3964992830.0999999</v>
      </c>
      <c r="M64" s="101"/>
    </row>
    <row r="65" spans="1:13" x14ac:dyDescent="0.25">
      <c r="A65" s="62" t="s">
        <v>62</v>
      </c>
      <c r="B65" s="56" t="s">
        <v>22</v>
      </c>
      <c r="C65" s="58" t="s">
        <v>22</v>
      </c>
      <c r="D65" s="100" t="s">
        <v>22</v>
      </c>
      <c r="E65" s="58" t="s">
        <v>22</v>
      </c>
      <c r="F65" s="98">
        <v>2233941048.0799999</v>
      </c>
      <c r="G65" s="58" t="s">
        <v>22</v>
      </c>
      <c r="H65" s="100" t="s">
        <v>22</v>
      </c>
      <c r="I65" s="58" t="s">
        <v>22</v>
      </c>
      <c r="J65" s="100" t="s">
        <v>22</v>
      </c>
      <c r="K65" s="58" t="s">
        <v>22</v>
      </c>
      <c r="L65" s="98">
        <v>2233941048.0799999</v>
      </c>
      <c r="M65" s="111"/>
    </row>
    <row r="66" spans="1:13" s="60" customFormat="1" x14ac:dyDescent="0.25">
      <c r="A66" s="60" t="s">
        <v>20</v>
      </c>
      <c r="B66" s="61" t="s">
        <v>19</v>
      </c>
      <c r="C66" s="87" t="s">
        <v>22</v>
      </c>
      <c r="D66" s="101" t="s">
        <v>22</v>
      </c>
      <c r="E66" s="87" t="s">
        <v>22</v>
      </c>
      <c r="F66" s="99">
        <v>2233941048.0799999</v>
      </c>
      <c r="G66" s="87" t="s">
        <v>22</v>
      </c>
      <c r="H66" s="101" t="s">
        <v>22</v>
      </c>
      <c r="I66" s="87" t="s">
        <v>22</v>
      </c>
      <c r="J66" s="101" t="s">
        <v>22</v>
      </c>
      <c r="K66" s="87" t="s">
        <v>22</v>
      </c>
      <c r="L66" s="99">
        <v>2233941048.0799999</v>
      </c>
      <c r="M66" s="101"/>
    </row>
    <row r="67" spans="1:13" x14ac:dyDescent="0.25">
      <c r="A67" s="57" t="s">
        <v>36</v>
      </c>
      <c r="B67" s="56" t="s">
        <v>22</v>
      </c>
      <c r="C67" s="58" t="s">
        <v>22</v>
      </c>
      <c r="D67" s="98">
        <v>696061510.90999997</v>
      </c>
      <c r="E67" s="58" t="s">
        <v>22</v>
      </c>
      <c r="F67" s="100" t="s">
        <v>22</v>
      </c>
      <c r="G67" s="58" t="s">
        <v>22</v>
      </c>
      <c r="H67" s="98">
        <v>538537427.95000005</v>
      </c>
      <c r="I67" s="58" t="s">
        <v>22</v>
      </c>
      <c r="J67" s="100" t="s">
        <v>22</v>
      </c>
      <c r="K67" s="58" t="s">
        <v>22</v>
      </c>
      <c r="L67" s="98">
        <v>1234598938.8599999</v>
      </c>
      <c r="M67" s="111"/>
    </row>
    <row r="68" spans="1:13" s="60" customFormat="1" x14ac:dyDescent="0.25">
      <c r="A68" s="60" t="s">
        <v>20</v>
      </c>
      <c r="B68" s="61" t="s">
        <v>19</v>
      </c>
      <c r="C68" s="87" t="s">
        <v>22</v>
      </c>
      <c r="D68" s="99">
        <v>696061510.90999997</v>
      </c>
      <c r="E68" s="87" t="s">
        <v>22</v>
      </c>
      <c r="F68" s="101" t="s">
        <v>22</v>
      </c>
      <c r="G68" s="87" t="s">
        <v>22</v>
      </c>
      <c r="H68" s="99">
        <v>538537427.95000005</v>
      </c>
      <c r="I68" s="87" t="s">
        <v>22</v>
      </c>
      <c r="J68" s="101" t="s">
        <v>22</v>
      </c>
      <c r="K68" s="87" t="s">
        <v>22</v>
      </c>
      <c r="L68" s="99">
        <v>1234598938.8599999</v>
      </c>
      <c r="M68" s="101"/>
    </row>
    <row r="69" spans="1:13" x14ac:dyDescent="0.25">
      <c r="A69" s="57" t="s">
        <v>30</v>
      </c>
      <c r="B69" s="56" t="s">
        <v>22</v>
      </c>
      <c r="C69" s="85">
        <v>68821667.340000004</v>
      </c>
      <c r="D69" s="100" t="s">
        <v>22</v>
      </c>
      <c r="E69" s="58" t="s">
        <v>22</v>
      </c>
      <c r="F69" s="100" t="s">
        <v>22</v>
      </c>
      <c r="G69" s="58" t="s">
        <v>22</v>
      </c>
      <c r="H69" s="100" t="s">
        <v>22</v>
      </c>
      <c r="I69" s="58" t="s">
        <v>22</v>
      </c>
      <c r="J69" s="100" t="s">
        <v>22</v>
      </c>
      <c r="K69" s="58" t="s">
        <v>22</v>
      </c>
      <c r="L69" s="98">
        <v>68821667.340000004</v>
      </c>
      <c r="M69" s="111"/>
    </row>
    <row r="70" spans="1:13" s="60" customFormat="1" x14ac:dyDescent="0.25">
      <c r="A70" s="60" t="s">
        <v>20</v>
      </c>
      <c r="B70" s="61" t="s">
        <v>19</v>
      </c>
      <c r="C70" s="86">
        <v>68821667.340000004</v>
      </c>
      <c r="D70" s="101" t="s">
        <v>22</v>
      </c>
      <c r="E70" s="87" t="s">
        <v>22</v>
      </c>
      <c r="F70" s="101" t="s">
        <v>22</v>
      </c>
      <c r="G70" s="87" t="s">
        <v>22</v>
      </c>
      <c r="H70" s="101" t="s">
        <v>22</v>
      </c>
      <c r="I70" s="87" t="s">
        <v>22</v>
      </c>
      <c r="J70" s="101" t="s">
        <v>22</v>
      </c>
      <c r="K70" s="87" t="s">
        <v>22</v>
      </c>
      <c r="L70" s="99">
        <v>68821667.340000004</v>
      </c>
      <c r="M70" s="101"/>
    </row>
    <row r="71" spans="1:13" x14ac:dyDescent="0.25">
      <c r="A71" s="62" t="s">
        <v>63</v>
      </c>
      <c r="B71" s="56" t="s">
        <v>22</v>
      </c>
      <c r="C71" s="58" t="s">
        <v>22</v>
      </c>
      <c r="D71" s="98">
        <v>346561793.25999999</v>
      </c>
      <c r="E71" s="58" t="s">
        <v>22</v>
      </c>
      <c r="F71" s="100" t="s">
        <v>22</v>
      </c>
      <c r="G71" s="85">
        <v>912843838.09000003</v>
      </c>
      <c r="H71" s="98">
        <v>1099293984.73</v>
      </c>
      <c r="I71" s="85">
        <v>344482390.35000002</v>
      </c>
      <c r="J71" s="100" t="s">
        <v>22</v>
      </c>
      <c r="K71" s="85">
        <v>305667514.56</v>
      </c>
      <c r="L71" s="98">
        <v>3008849520.9899998</v>
      </c>
      <c r="M71" s="111"/>
    </row>
    <row r="72" spans="1:13" s="60" customFormat="1" x14ac:dyDescent="0.25">
      <c r="A72" s="60" t="s">
        <v>20</v>
      </c>
      <c r="B72" s="61" t="s">
        <v>19</v>
      </c>
      <c r="C72" s="87" t="s">
        <v>22</v>
      </c>
      <c r="D72" s="99">
        <v>346561793.25999999</v>
      </c>
      <c r="E72" s="87" t="s">
        <v>22</v>
      </c>
      <c r="F72" s="101" t="s">
        <v>22</v>
      </c>
      <c r="G72" s="86">
        <v>912843838.09000003</v>
      </c>
      <c r="H72" s="99">
        <v>1099293984.73</v>
      </c>
      <c r="I72" s="86">
        <v>344482390.35000002</v>
      </c>
      <c r="J72" s="101" t="s">
        <v>22</v>
      </c>
      <c r="K72" s="86">
        <v>305667514.56</v>
      </c>
      <c r="L72" s="99">
        <v>3008849520.9899998</v>
      </c>
      <c r="M72" s="101"/>
    </row>
    <row r="73" spans="1:13" x14ac:dyDescent="0.25">
      <c r="A73" s="55" t="s">
        <v>25</v>
      </c>
      <c r="B73" s="54" t="s">
        <v>22</v>
      </c>
      <c r="C73" s="88">
        <v>5895714252.7600002</v>
      </c>
      <c r="D73" s="97">
        <v>77626554285.259995</v>
      </c>
      <c r="E73" s="91">
        <v>2955388024.5900002</v>
      </c>
      <c r="F73" s="97">
        <v>107000490652.24001</v>
      </c>
      <c r="G73" s="91">
        <v>58439757093.110001</v>
      </c>
      <c r="H73" s="97">
        <v>74657932988.679993</v>
      </c>
      <c r="I73" s="91">
        <v>6297148277.0299997</v>
      </c>
      <c r="J73" s="97">
        <v>6429378747.0100002</v>
      </c>
      <c r="K73" s="91">
        <v>24714995392.549999</v>
      </c>
      <c r="L73" s="97">
        <v>364017359713.22998</v>
      </c>
      <c r="M73" s="108">
        <f>+L73/L74</f>
        <v>0.28114367771159149</v>
      </c>
    </row>
    <row r="74" spans="1:13" x14ac:dyDescent="0.25">
      <c r="A74" s="55" t="s">
        <v>21</v>
      </c>
      <c r="B74" s="54" t="s">
        <v>22</v>
      </c>
      <c r="C74" s="88">
        <v>22176337026.07</v>
      </c>
      <c r="D74" s="97">
        <v>268006726186.60999</v>
      </c>
      <c r="E74" s="91">
        <v>11675510416.860001</v>
      </c>
      <c r="F74" s="97">
        <v>391247487793.85999</v>
      </c>
      <c r="G74" s="91">
        <v>203432168368.48999</v>
      </c>
      <c r="H74" s="97">
        <v>251286551488.85001</v>
      </c>
      <c r="I74" s="91">
        <v>22295318888.580002</v>
      </c>
      <c r="J74" s="97">
        <v>28430481183.66</v>
      </c>
      <c r="K74" s="91">
        <v>85888272936.979996</v>
      </c>
      <c r="L74" s="107">
        <v>1294773415060.23</v>
      </c>
      <c r="M74" s="109"/>
    </row>
    <row r="75" spans="1:13" x14ac:dyDescent="0.25">
      <c r="A75" s="63" t="s">
        <v>64</v>
      </c>
      <c r="B75" s="54" t="s">
        <v>22</v>
      </c>
      <c r="C75" s="90">
        <f>+C73/C74</f>
        <v>0.26585609002195143</v>
      </c>
      <c r="D75" s="103">
        <f t="shared" ref="D75:L75" si="0">+D73/D74</f>
        <v>0.28964405255713443</v>
      </c>
      <c r="E75" s="93">
        <f t="shared" si="0"/>
        <v>0.2531270941544686</v>
      </c>
      <c r="F75" s="103">
        <f t="shared" si="0"/>
        <v>0.2734854382211811</v>
      </c>
      <c r="G75" s="93">
        <f t="shared" si="0"/>
        <v>0.2872690074622527</v>
      </c>
      <c r="H75" s="103">
        <f t="shared" si="0"/>
        <v>0.2971027798596404</v>
      </c>
      <c r="I75" s="93">
        <f t="shared" si="0"/>
        <v>0.28244261983870944</v>
      </c>
      <c r="J75" s="103">
        <f t="shared" si="0"/>
        <v>0.22614385966513964</v>
      </c>
      <c r="K75" s="94">
        <f t="shared" si="0"/>
        <v>0.28775750806730599</v>
      </c>
      <c r="L75" s="72" t="s">
        <v>65</v>
      </c>
      <c r="M75" s="73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2025-05-09T20:03:55Z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