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5/Boletín #87 Marzo 2025/Archivos Subportal/Datos_Historicos/"/>
    </mc:Choice>
  </mc:AlternateContent>
  <xr:revisionPtr revIDLastSave="930" documentId="13_ncr:1_{597D94AD-0E69-4B6B-84F3-7A9994898218}" xr6:coauthVersionLast="47" xr6:coauthVersionMax="47" xr10:uidLastSave="{01A2E95D-1F66-4762-B346-24AFDA5E01C3}"/>
  <bookViews>
    <workbookView xWindow="-120" yWindow="-120" windowWidth="29040" windowHeight="15720" tabRatio="756" xr2:uid="{00000000-000D-0000-FFFF-FFFF00000000}"/>
  </bookViews>
  <sheets>
    <sheet name="Cantidad de afiliados" sheetId="5" r:id="rId1"/>
    <sheet name="Afiliados x Edad" sheetId="2" r:id="rId2"/>
    <sheet name="Afiliados x Sexo" sheetId="3" r:id="rId3"/>
    <sheet name="Hoja1" sheetId="4" state="hidden" r:id="rId4"/>
  </sheets>
  <definedNames>
    <definedName name="_xlnm._FilterDatabase" localSheetId="1" hidden="1">'Afiliados x Edad'!#REF!</definedName>
    <definedName name="_xlnm._FilterDatabase" localSheetId="2" hidden="1">'Afiliados x Sexo'!$B$6:$E$88</definedName>
    <definedName name="_xlnm._FilterDatabase" localSheetId="0" hidden="1">'Cantidad de afiliados'!$B$4:$N$5</definedName>
    <definedName name="_xlnm.Print_Area" localSheetId="1">'Afiliados x Edad'!$A$1:$N$95</definedName>
    <definedName name="_xlnm.Print_Area" localSheetId="2">'Afiliados x Sexo'!$A$1:$F$97</definedName>
    <definedName name="_xlnm.Print_Area" localSheetId="0">'Cantidad de afiliados'!$A$1:$U$100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2" i="2" l="1"/>
  <c r="K92" i="2"/>
  <c r="J92" i="2"/>
  <c r="I92" i="2"/>
  <c r="H92" i="2"/>
  <c r="F92" i="2"/>
  <c r="E88" i="3" l="1"/>
  <c r="E87" i="3"/>
  <c r="E86" i="3"/>
  <c r="E84" i="3"/>
  <c r="E82" i="3"/>
  <c r="R91" i="5"/>
  <c r="N91" i="5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81" i="3"/>
  <c r="T91" i="5" l="1"/>
</calcChain>
</file>

<file path=xl/sharedStrings.xml><?xml version="1.0" encoding="utf-8"?>
<sst xmlns="http://schemas.openxmlformats.org/spreadsheetml/2006/main" count="495" uniqueCount="53">
  <si>
    <t>Distribución de Afiliados*</t>
  </si>
  <si>
    <t>Al corte de cada mes</t>
  </si>
  <si>
    <t>Mes</t>
  </si>
  <si>
    <t>Administradoras de Fondos de Pensión</t>
  </si>
  <si>
    <t>Sub-Total AFP</t>
  </si>
  <si>
    <t>Reparto Individualizado</t>
  </si>
  <si>
    <t>Subtotal Reparto Individualizado</t>
  </si>
  <si>
    <t>Ministerio de Hacienda</t>
  </si>
  <si>
    <t>TOTAL</t>
  </si>
  <si>
    <t>JMMB-BDI</t>
  </si>
  <si>
    <t>Atlántico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</si>
  <si>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</si>
  <si>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</si>
  <si>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</si>
  <si>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t>Popular</t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</si>
  <si>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</si>
  <si>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Reservas</t>
  </si>
  <si>
    <t>Romana</t>
  </si>
  <si>
    <t>Crecer</t>
  </si>
  <si>
    <t>Siembra</t>
  </si>
  <si>
    <t>Banco 
Central</t>
  </si>
  <si>
    <t>Banco de Reservas</t>
  </si>
  <si>
    <t>INABIMA</t>
  </si>
  <si>
    <t>-</t>
  </si>
  <si>
    <t>Fuente: VISTAS-UNIPAGO</t>
  </si>
  <si>
    <t>Notas: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</si>
  <si>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</si>
  <si>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</si>
  <si>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</si>
  <si>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</si>
  <si>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*Incluye afiliados fallecidos y beneficiarios del Sistema.</t>
  </si>
  <si>
    <t>Cantidad de afiliados por rango de edad</t>
  </si>
  <si>
    <t>Al término de cada período</t>
  </si>
  <si>
    <t>Fecha</t>
  </si>
  <si>
    <t>Rangos de edad</t>
  </si>
  <si>
    <t>Total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</si>
  <si>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</si>
  <si>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</si>
  <si>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</si>
  <si>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</si>
  <si>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</si>
  <si>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</si>
  <si>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</si>
  <si>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</si>
  <si>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</si>
  <si>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y más</t>
  </si>
  <si>
    <t>Cantidad de afiliados por sexo</t>
  </si>
  <si>
    <t>Sexo</t>
  </si>
  <si>
    <t>Hombres</t>
  </si>
  <si>
    <t>Mujeres</t>
  </si>
  <si>
    <r>
      <t xml:space="preserve">1 </t>
    </r>
    <r>
      <rPr>
        <sz val="9"/>
        <rFont val="Abadi"/>
        <family val="2"/>
      </rPr>
      <t>A partir del trimestre enero-marzo 2019 se publican las estadísticas de afiliados activos que son aquellos que no han sido reportados como fallecidos.</t>
    </r>
  </si>
  <si>
    <t>* Durante el año 2003, las estadísticas de afiliación utilizaban como referencia la fecha en que la primera solicitud válida de afiliación fue enviada por la AFP a la EPBD.</t>
  </si>
  <si>
    <t>Sipen2017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</si>
</sst>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0.0%"/>
    <numFmt numFmtId="167" formatCode="[$-C0A]mmm\-yy;@"/>
    <numFmt numFmtId="168" formatCode="_-* #,##0.00\ _P_t_s_-;\-* #,##0.00\ _P_t_s_-;_-* &quot;-&quot;??\ _P_t_s_-;_-@_-"/>
    <numFmt numFmtId="169" formatCode="##,##0"/>
    <numFmt numFmtId="170" formatCode="_-* #,##0\ _P_t_s_-;\-* #,##0\ _P_t_s_-;_-* &quot;-&quot;??\ _P_t_s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sz val="8"/>
      <name val="Abadi"/>
      <family val="2"/>
    </font>
    <font>
      <sz val="10"/>
      <name val="Abadi"/>
      <family val="2"/>
    </font>
    <font>
      <sz val="11"/>
      <color theme="3"/>
      <name val="Abadi"/>
      <family val="2"/>
    </font>
    <font>
      <vertAlign val="superscript"/>
      <sz val="9"/>
      <name val="Abadi"/>
      <family val="2"/>
    </font>
    <font>
      <sz val="10"/>
      <color indexed="18"/>
      <name val="Abadi"/>
      <family val="2"/>
    </font>
    <font>
      <sz val="11"/>
      <color rgb="FF073CA9"/>
      <name val="Abadi"/>
      <family val="2"/>
    </font>
    <font>
      <sz val="10"/>
      <name val="Arial"/>
      <family val="2"/>
    </font>
    <font>
      <sz val="11"/>
      <color rgb="FF000000"/>
      <name val="Abadi"/>
      <family val="2"/>
    </font>
    <font>
      <sz val="10"/>
      <name val="Century Gothic"/>
      <family val="2"/>
    </font>
    <font>
      <vertAlign val="superscript"/>
      <sz val="11"/>
      <color indexed="30"/>
      <name val="Abadi"/>
      <family val="2"/>
    </font>
    <font>
      <sz val="10"/>
      <color rgb="FFFF0000"/>
      <name val="Century Gothic"/>
      <family val="2"/>
    </font>
    <font>
      <b/>
      <sz val="12"/>
      <color indexed="56"/>
      <name val="Century Gothic"/>
      <family val="2"/>
    </font>
    <font>
      <sz val="10"/>
      <color rgb="FF00008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/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indexed="9"/>
      </left>
      <right/>
      <top style="thick">
        <color theme="0"/>
      </top>
      <bottom/>
      <diagonal/>
    </border>
  </borders>
  <cellStyleXfs count="19">
    <xf numFmtId="0" fontId="0" fillId="0" borderId="0"/>
    <xf numFmtId="0" fontId="2" fillId="0" borderId="1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</cellStyleXfs>
  <cellXfs count="105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5" fillId="3" borderId="4" xfId="0" applyNumberFormat="1" applyFont="1" applyFill="1" applyBorder="1" applyAlignment="1">
      <alignment horizontal="center"/>
    </xf>
    <xf numFmtId="41" fontId="5" fillId="3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8" fillId="2" borderId="0" xfId="0" applyFont="1" applyFill="1"/>
    <xf numFmtId="166" fontId="8" fillId="0" borderId="0" xfId="15" applyNumberFormat="1" applyFont="1"/>
    <xf numFmtId="0" fontId="7" fillId="0" borderId="0" xfId="0" applyFont="1"/>
    <xf numFmtId="0" fontId="3" fillId="0" borderId="0" xfId="0" applyFont="1" applyAlignment="1">
      <alignment vertical="center"/>
    </xf>
    <xf numFmtId="41" fontId="5" fillId="3" borderId="4" xfId="0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0" fontId="6" fillId="0" borderId="0" xfId="0" applyFont="1"/>
    <xf numFmtId="164" fontId="8" fillId="0" borderId="0" xfId="0" applyNumberFormat="1" applyFont="1"/>
    <xf numFmtId="0" fontId="6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3" fontId="6" fillId="0" borderId="0" xfId="0" applyNumberFormat="1" applyFont="1" applyAlignment="1">
      <alignment wrapText="1"/>
    </xf>
    <xf numFmtId="3" fontId="8" fillId="0" borderId="0" xfId="0" applyNumberFormat="1" applyFont="1" applyAlignment="1">
      <alignment vertical="center" wrapText="1"/>
    </xf>
    <xf numFmtId="167" fontId="12" fillId="3" borderId="0" xfId="3" applyNumberFormat="1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3" fontId="12" fillId="3" borderId="10" xfId="0" applyNumberFormat="1" applyFont="1" applyFill="1" applyBorder="1" applyAlignment="1">
      <alignment horizontal="right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169" fontId="14" fillId="4" borderId="11" xfId="0" applyNumberFormat="1" applyFont="1" applyFill="1" applyBorder="1" applyAlignment="1">
      <alignment horizontal="right" vertical="top" wrapText="1"/>
    </xf>
    <xf numFmtId="3" fontId="12" fillId="3" borderId="1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" fontId="3" fillId="0" borderId="17" xfId="0" applyNumberFormat="1" applyFont="1" applyBorder="1" applyAlignment="1">
      <alignment vertical="center" wrapText="1"/>
    </xf>
    <xf numFmtId="17" fontId="3" fillId="0" borderId="18" xfId="0" applyNumberFormat="1" applyFont="1" applyBorder="1" applyAlignment="1">
      <alignment vertical="center" wrapText="1"/>
    </xf>
    <xf numFmtId="3" fontId="5" fillId="3" borderId="21" xfId="0" applyNumberFormat="1" applyFont="1" applyFill="1" applyBorder="1" applyAlignment="1">
      <alignment horizontal="center" vertical="center" wrapText="1"/>
    </xf>
    <xf numFmtId="3" fontId="12" fillId="3" borderId="21" xfId="0" applyNumberFormat="1" applyFont="1" applyFill="1" applyBorder="1" applyAlignment="1">
      <alignment horizontal="center" vertical="center" wrapText="1"/>
    </xf>
    <xf numFmtId="3" fontId="18" fillId="5" borderId="0" xfId="0" applyNumberFormat="1" applyFont="1" applyFill="1" applyAlignment="1">
      <alignment horizontal="center" vertical="center" wrapText="1"/>
    </xf>
    <xf numFmtId="170" fontId="15" fillId="0" borderId="0" xfId="18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5" fillId="3" borderId="2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7" fontId="12" fillId="3" borderId="7" xfId="0" applyNumberFormat="1" applyFont="1" applyFill="1" applyBorder="1" applyAlignment="1">
      <alignment horizontal="center"/>
    </xf>
    <xf numFmtId="169" fontId="14" fillId="4" borderId="4" xfId="0" applyNumberFormat="1" applyFont="1" applyFill="1" applyBorder="1" applyAlignment="1">
      <alignment horizontal="right" vertical="top" wrapText="1"/>
    </xf>
    <xf numFmtId="3" fontId="12" fillId="3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22" xfId="0" applyFont="1" applyBorder="1" applyAlignment="1">
      <alignment vertical="center"/>
    </xf>
    <xf numFmtId="169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0" fontId="8" fillId="0" borderId="0" xfId="18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 wrapText="1"/>
    </xf>
    <xf numFmtId="164" fontId="12" fillId="3" borderId="24" xfId="0" applyNumberFormat="1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164" fontId="12" fillId="3" borderId="26" xfId="0" applyNumberFormat="1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horizontal="center" vertical="center" wrapText="1"/>
    </xf>
    <xf numFmtId="3" fontId="12" fillId="3" borderId="13" xfId="0" applyNumberFormat="1" applyFont="1" applyFill="1" applyBorder="1" applyAlignment="1">
      <alignment horizontal="center" vertical="center" wrapText="1"/>
    </xf>
    <xf numFmtId="167" fontId="12" fillId="3" borderId="0" xfId="0" applyNumberFormat="1" applyFont="1" applyFill="1" applyAlignment="1">
      <alignment horizontal="center" vertical="center" wrapText="1"/>
    </xf>
    <xf numFmtId="167" fontId="12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right" vertical="center" wrapText="1"/>
    </xf>
    <xf numFmtId="169" fontId="14" fillId="4" borderId="11" xfId="0" applyNumberFormat="1" applyFont="1" applyFill="1" applyBorder="1" applyAlignment="1">
      <alignment horizontal="center" vertical="top" wrapText="1"/>
    </xf>
    <xf numFmtId="167" fontId="12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17" fontId="3" fillId="0" borderId="17" xfId="0" applyNumberFormat="1" applyFont="1" applyBorder="1" applyAlignment="1">
      <alignment horizontal="left" vertical="center" wrapText="1"/>
    </xf>
    <xf numFmtId="17" fontId="4" fillId="0" borderId="18" xfId="0" applyNumberFormat="1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164" fontId="12" fillId="3" borderId="24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17" fontId="12" fillId="3" borderId="3" xfId="0" applyNumberFormat="1" applyFont="1" applyFill="1" applyBorder="1" applyAlignment="1">
      <alignment horizontal="center" vertical="center" wrapText="1"/>
    </xf>
    <xf numFmtId="17" fontId="12" fillId="3" borderId="22" xfId="0" applyNumberFormat="1" applyFont="1" applyFill="1" applyBorder="1" applyAlignment="1">
      <alignment horizontal="center" vertical="center" wrapText="1"/>
    </xf>
    <xf numFmtId="17" fontId="12" fillId="3" borderId="4" xfId="0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top" wrapText="1" readingOrder="1"/>
    </xf>
    <xf numFmtId="0" fontId="10" fillId="0" borderId="0" xfId="0" applyFont="1" applyAlignment="1">
      <alignment horizontal="justify" vertical="top" wrapText="1" readingOrder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left" vertical="center" wrapText="1"/>
    </xf>
  </cellXfs>
  <cellStyles count="19">
    <cellStyle name="Comma" xfId="3" builtinId="3"/>
    <cellStyle name="Comma 2" xfId="17" xr:uid="{0B502C26-D787-474D-AE0D-2D7FFD762838}"/>
    <cellStyle name="Diseño" xfId="1" xr:uid="{00000000-0005-0000-0000-000000000000}"/>
    <cellStyle name="Euro" xfId="2" xr:uid="{00000000-0005-0000-0000-000001000000}"/>
    <cellStyle name="Millares 10 2" xfId="4" xr:uid="{00000000-0005-0000-0000-000003000000}"/>
    <cellStyle name="Millares 2" xfId="5" xr:uid="{00000000-0005-0000-0000-000004000000}"/>
    <cellStyle name="Millares 3" xfId="6" xr:uid="{00000000-0005-0000-0000-000005000000}"/>
    <cellStyle name="Millares 4" xfId="7" xr:uid="{00000000-0005-0000-0000-000006000000}"/>
    <cellStyle name="Millares 5" xfId="8" xr:uid="{00000000-0005-0000-0000-000007000000}"/>
    <cellStyle name="Millares 5 2" xfId="9" xr:uid="{00000000-0005-0000-0000-000008000000}"/>
    <cellStyle name="Millares 6" xfId="18" xr:uid="{ABC72BCA-FF2C-425E-BAA4-34AB607CBC7C}"/>
    <cellStyle name="Millares 7" xfId="10" xr:uid="{00000000-0005-0000-0000-000009000000}"/>
    <cellStyle name="Normal" xfId="0" builtinId="0"/>
    <cellStyle name="Normal 13 2" xfId="11" xr:uid="{00000000-0005-0000-0000-00000B000000}"/>
    <cellStyle name="Normal 2" xfId="12" xr:uid="{00000000-0005-0000-0000-00000C000000}"/>
    <cellStyle name="Normal 3" xfId="13" xr:uid="{00000000-0005-0000-0000-00000D000000}"/>
    <cellStyle name="Normal 45" xfId="14" xr:uid="{00000000-0005-0000-0000-00000E000000}"/>
    <cellStyle name="Percent" xfId="15" builtinId="5"/>
    <cellStyle name="Porcentual 2" xfId="16" xr:uid="{00000000-0005-0000-0000-000010000000}"/>
  </cellStyles>
  <dxfs count="0"/>
  <tableStyles count="0" defaultTableStyle="TableStyleMedium9" defaultPivotStyle="PivotStyleLight16"/>
  <colors>
    <mruColors>
      <color rgb="FF073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57C1-6AEA-4838-BDB5-19465E7BF446}">
  <sheetPr>
    <tabColor rgb="FF00B0F0"/>
  </sheetPr>
  <dimension ref="A1:AM177"/>
  <sheetViews>
    <sheetView showGridLines="0" tabSelected="1" view="pageBreakPreview" zoomScaleNormal="70" zoomScaleSheetLayoutView="100" workbookViewId="0">
      <pane xSplit="2" ySplit="5" topLeftCell="C74" activePane="bottomRight" state="frozen"/>
      <selection pane="topRight" activeCell="B91" sqref="B91"/>
      <selection pane="bottomLeft" activeCell="B91" sqref="B91"/>
      <selection pane="bottomRight" activeCell="U110" sqref="U110"/>
    </sheetView>
  </sheetViews>
  <sheetFormatPr defaultColWidth="9.140625" defaultRowHeight="13.5" x14ac:dyDescent="0.2"/>
  <cols>
    <col min="1" max="1" width="9.140625" style="35" customWidth="1"/>
    <col min="2" max="2" width="10.42578125" style="35" customWidth="1"/>
    <col min="3" max="3" width="9.7109375" style="35" customWidth="1"/>
    <col min="4" max="4" width="11.28515625" style="35" customWidth="1"/>
    <col min="5" max="5" width="10.42578125" style="35" customWidth="1"/>
    <col min="6" max="6" width="13.5703125" style="35" customWidth="1"/>
    <col min="7" max="7" width="9.7109375" style="35" customWidth="1"/>
    <col min="8" max="8" width="11.140625" style="35" bestFit="1" customWidth="1"/>
    <col min="9" max="9" width="12.140625" style="35" customWidth="1"/>
    <col min="10" max="10" width="11.140625" style="35" customWidth="1"/>
    <col min="11" max="11" width="10.42578125" style="35" customWidth="1"/>
    <col min="12" max="12" width="11.42578125" style="35" customWidth="1"/>
    <col min="13" max="13" width="11.140625" style="35" bestFit="1" customWidth="1"/>
    <col min="14" max="14" width="12.42578125" style="35" bestFit="1" customWidth="1"/>
    <col min="15" max="15" width="8.85546875" style="35" customWidth="1"/>
    <col min="16" max="16" width="11.85546875" style="35" bestFit="1" customWidth="1"/>
    <col min="17" max="17" width="11.42578125" style="35" customWidth="1"/>
    <col min="18" max="18" width="17.5703125" style="35" customWidth="1"/>
    <col min="19" max="19" width="14.140625" style="35" customWidth="1"/>
    <col min="20" max="20" width="12.42578125" style="35" bestFit="1" customWidth="1"/>
    <col min="21" max="21" width="12.42578125" style="35" customWidth="1"/>
    <col min="22" max="22" width="11.42578125" style="35" customWidth="1"/>
    <col min="23" max="23" width="17.85546875" style="35" customWidth="1"/>
    <col min="24" max="257" width="9.140625" style="35"/>
    <col min="258" max="258" width="10.42578125" style="35" customWidth="1"/>
    <col min="259" max="259" width="9.7109375" style="35" customWidth="1"/>
    <col min="260" max="260" width="11.28515625" style="35" customWidth="1"/>
    <col min="261" max="261" width="10.42578125" style="35" customWidth="1"/>
    <col min="262" max="262" width="13.5703125" style="35" customWidth="1"/>
    <col min="263" max="263" width="9.7109375" style="35" customWidth="1"/>
    <col min="264" max="264" width="11.140625" style="35" bestFit="1" customWidth="1"/>
    <col min="265" max="265" width="12.140625" style="35" customWidth="1"/>
    <col min="266" max="266" width="11.140625" style="35" customWidth="1"/>
    <col min="267" max="267" width="10.42578125" style="35" customWidth="1"/>
    <col min="268" max="268" width="11.42578125" style="35" customWidth="1"/>
    <col min="269" max="269" width="11.140625" style="35" bestFit="1" customWidth="1"/>
    <col min="270" max="270" width="12.42578125" style="35" bestFit="1" customWidth="1"/>
    <col min="271" max="271" width="8.85546875" style="35" customWidth="1"/>
    <col min="272" max="272" width="11.85546875" style="35" bestFit="1" customWidth="1"/>
    <col min="273" max="273" width="11.42578125" style="35" customWidth="1"/>
    <col min="274" max="274" width="17.5703125" style="35" customWidth="1"/>
    <col min="275" max="275" width="14.140625" style="35" customWidth="1"/>
    <col min="276" max="276" width="12.42578125" style="35" bestFit="1" customWidth="1"/>
    <col min="277" max="277" width="12.42578125" style="35" customWidth="1"/>
    <col min="278" max="278" width="11.42578125" style="35" customWidth="1"/>
    <col min="279" max="279" width="17.85546875" style="35" customWidth="1"/>
    <col min="280" max="513" width="9.140625" style="35"/>
    <col min="514" max="514" width="10.42578125" style="35" customWidth="1"/>
    <col min="515" max="515" width="9.7109375" style="35" customWidth="1"/>
    <col min="516" max="516" width="11.28515625" style="35" customWidth="1"/>
    <col min="517" max="517" width="10.42578125" style="35" customWidth="1"/>
    <col min="518" max="518" width="13.5703125" style="35" customWidth="1"/>
    <col min="519" max="519" width="9.7109375" style="35" customWidth="1"/>
    <col min="520" max="520" width="11.140625" style="35" bestFit="1" customWidth="1"/>
    <col min="521" max="521" width="12.140625" style="35" customWidth="1"/>
    <col min="522" max="522" width="11.140625" style="35" customWidth="1"/>
    <col min="523" max="523" width="10.42578125" style="35" customWidth="1"/>
    <col min="524" max="524" width="11.42578125" style="35" customWidth="1"/>
    <col min="525" max="525" width="11.140625" style="35" bestFit="1" customWidth="1"/>
    <col min="526" max="526" width="12.42578125" style="35" bestFit="1" customWidth="1"/>
    <col min="527" max="527" width="8.85546875" style="35" customWidth="1"/>
    <col min="528" max="528" width="11.85546875" style="35" bestFit="1" customWidth="1"/>
    <col min="529" max="529" width="11.42578125" style="35" customWidth="1"/>
    <col min="530" max="530" width="17.5703125" style="35" customWidth="1"/>
    <col min="531" max="531" width="14.140625" style="35" customWidth="1"/>
    <col min="532" max="532" width="12.42578125" style="35" bestFit="1" customWidth="1"/>
    <col min="533" max="533" width="12.42578125" style="35" customWidth="1"/>
    <col min="534" max="534" width="11.42578125" style="35" customWidth="1"/>
    <col min="535" max="535" width="17.85546875" style="35" customWidth="1"/>
    <col min="536" max="769" width="9.140625" style="35"/>
    <col min="770" max="770" width="10.42578125" style="35" customWidth="1"/>
    <col min="771" max="771" width="9.7109375" style="35" customWidth="1"/>
    <col min="772" max="772" width="11.28515625" style="35" customWidth="1"/>
    <col min="773" max="773" width="10.42578125" style="35" customWidth="1"/>
    <col min="774" max="774" width="13.5703125" style="35" customWidth="1"/>
    <col min="775" max="775" width="9.7109375" style="35" customWidth="1"/>
    <col min="776" max="776" width="11.140625" style="35" bestFit="1" customWidth="1"/>
    <col min="777" max="777" width="12.140625" style="35" customWidth="1"/>
    <col min="778" max="778" width="11.140625" style="35" customWidth="1"/>
    <col min="779" max="779" width="10.42578125" style="35" customWidth="1"/>
    <col min="780" max="780" width="11.42578125" style="35" customWidth="1"/>
    <col min="781" max="781" width="11.140625" style="35" bestFit="1" customWidth="1"/>
    <col min="782" max="782" width="12.42578125" style="35" bestFit="1" customWidth="1"/>
    <col min="783" max="783" width="8.85546875" style="35" customWidth="1"/>
    <col min="784" max="784" width="11.85546875" style="35" bestFit="1" customWidth="1"/>
    <col min="785" max="785" width="11.42578125" style="35" customWidth="1"/>
    <col min="786" max="786" width="17.5703125" style="35" customWidth="1"/>
    <col min="787" max="787" width="14.140625" style="35" customWidth="1"/>
    <col min="788" max="788" width="12.42578125" style="35" bestFit="1" customWidth="1"/>
    <col min="789" max="789" width="12.42578125" style="35" customWidth="1"/>
    <col min="790" max="790" width="11.42578125" style="35" customWidth="1"/>
    <col min="791" max="791" width="17.85546875" style="35" customWidth="1"/>
    <col min="792" max="1025" width="9.140625" style="35"/>
    <col min="1026" max="1026" width="10.42578125" style="35" customWidth="1"/>
    <col min="1027" max="1027" width="9.7109375" style="35" customWidth="1"/>
    <col min="1028" max="1028" width="11.28515625" style="35" customWidth="1"/>
    <col min="1029" max="1029" width="10.42578125" style="35" customWidth="1"/>
    <col min="1030" max="1030" width="13.5703125" style="35" customWidth="1"/>
    <col min="1031" max="1031" width="9.7109375" style="35" customWidth="1"/>
    <col min="1032" max="1032" width="11.140625" style="35" bestFit="1" customWidth="1"/>
    <col min="1033" max="1033" width="12.140625" style="35" customWidth="1"/>
    <col min="1034" max="1034" width="11.140625" style="35" customWidth="1"/>
    <col min="1035" max="1035" width="10.42578125" style="35" customWidth="1"/>
    <col min="1036" max="1036" width="11.42578125" style="35" customWidth="1"/>
    <col min="1037" max="1037" width="11.140625" style="35" bestFit="1" customWidth="1"/>
    <col min="1038" max="1038" width="12.42578125" style="35" bestFit="1" customWidth="1"/>
    <col min="1039" max="1039" width="8.85546875" style="35" customWidth="1"/>
    <col min="1040" max="1040" width="11.85546875" style="35" bestFit="1" customWidth="1"/>
    <col min="1041" max="1041" width="11.42578125" style="35" customWidth="1"/>
    <col min="1042" max="1042" width="17.5703125" style="35" customWidth="1"/>
    <col min="1043" max="1043" width="14.140625" style="35" customWidth="1"/>
    <col min="1044" max="1044" width="12.42578125" style="35" bestFit="1" customWidth="1"/>
    <col min="1045" max="1045" width="12.42578125" style="35" customWidth="1"/>
    <col min="1046" max="1046" width="11.42578125" style="35" customWidth="1"/>
    <col min="1047" max="1047" width="17.85546875" style="35" customWidth="1"/>
    <col min="1048" max="1281" width="9.140625" style="35"/>
    <col min="1282" max="1282" width="10.42578125" style="35" customWidth="1"/>
    <col min="1283" max="1283" width="9.7109375" style="35" customWidth="1"/>
    <col min="1284" max="1284" width="11.28515625" style="35" customWidth="1"/>
    <col min="1285" max="1285" width="10.42578125" style="35" customWidth="1"/>
    <col min="1286" max="1286" width="13.5703125" style="35" customWidth="1"/>
    <col min="1287" max="1287" width="9.7109375" style="35" customWidth="1"/>
    <col min="1288" max="1288" width="11.140625" style="35" bestFit="1" customWidth="1"/>
    <col min="1289" max="1289" width="12.140625" style="35" customWidth="1"/>
    <col min="1290" max="1290" width="11.140625" style="35" customWidth="1"/>
    <col min="1291" max="1291" width="10.42578125" style="35" customWidth="1"/>
    <col min="1292" max="1292" width="11.42578125" style="35" customWidth="1"/>
    <col min="1293" max="1293" width="11.140625" style="35" bestFit="1" customWidth="1"/>
    <col min="1294" max="1294" width="12.42578125" style="35" bestFit="1" customWidth="1"/>
    <col min="1295" max="1295" width="8.85546875" style="35" customWidth="1"/>
    <col min="1296" max="1296" width="11.85546875" style="35" bestFit="1" customWidth="1"/>
    <col min="1297" max="1297" width="11.42578125" style="35" customWidth="1"/>
    <col min="1298" max="1298" width="17.5703125" style="35" customWidth="1"/>
    <col min="1299" max="1299" width="14.140625" style="35" customWidth="1"/>
    <col min="1300" max="1300" width="12.42578125" style="35" bestFit="1" customWidth="1"/>
    <col min="1301" max="1301" width="12.42578125" style="35" customWidth="1"/>
    <col min="1302" max="1302" width="11.42578125" style="35" customWidth="1"/>
    <col min="1303" max="1303" width="17.85546875" style="35" customWidth="1"/>
    <col min="1304" max="1537" width="9.140625" style="35"/>
    <col min="1538" max="1538" width="10.42578125" style="35" customWidth="1"/>
    <col min="1539" max="1539" width="9.7109375" style="35" customWidth="1"/>
    <col min="1540" max="1540" width="11.28515625" style="35" customWidth="1"/>
    <col min="1541" max="1541" width="10.42578125" style="35" customWidth="1"/>
    <col min="1542" max="1542" width="13.5703125" style="35" customWidth="1"/>
    <col min="1543" max="1543" width="9.7109375" style="35" customWidth="1"/>
    <col min="1544" max="1544" width="11.140625" style="35" bestFit="1" customWidth="1"/>
    <col min="1545" max="1545" width="12.140625" style="35" customWidth="1"/>
    <col min="1546" max="1546" width="11.140625" style="35" customWidth="1"/>
    <col min="1547" max="1547" width="10.42578125" style="35" customWidth="1"/>
    <col min="1548" max="1548" width="11.42578125" style="35" customWidth="1"/>
    <col min="1549" max="1549" width="11.140625" style="35" bestFit="1" customWidth="1"/>
    <col min="1550" max="1550" width="12.42578125" style="35" bestFit="1" customWidth="1"/>
    <col min="1551" max="1551" width="8.85546875" style="35" customWidth="1"/>
    <col min="1552" max="1552" width="11.85546875" style="35" bestFit="1" customWidth="1"/>
    <col min="1553" max="1553" width="11.42578125" style="35" customWidth="1"/>
    <col min="1554" max="1554" width="17.5703125" style="35" customWidth="1"/>
    <col min="1555" max="1555" width="14.140625" style="35" customWidth="1"/>
    <col min="1556" max="1556" width="12.42578125" style="35" bestFit="1" customWidth="1"/>
    <col min="1557" max="1557" width="12.42578125" style="35" customWidth="1"/>
    <col min="1558" max="1558" width="11.42578125" style="35" customWidth="1"/>
    <col min="1559" max="1559" width="17.85546875" style="35" customWidth="1"/>
    <col min="1560" max="1793" width="9.140625" style="35"/>
    <col min="1794" max="1794" width="10.42578125" style="35" customWidth="1"/>
    <col min="1795" max="1795" width="9.7109375" style="35" customWidth="1"/>
    <col min="1796" max="1796" width="11.28515625" style="35" customWidth="1"/>
    <col min="1797" max="1797" width="10.42578125" style="35" customWidth="1"/>
    <col min="1798" max="1798" width="13.5703125" style="35" customWidth="1"/>
    <col min="1799" max="1799" width="9.7109375" style="35" customWidth="1"/>
    <col min="1800" max="1800" width="11.140625" style="35" bestFit="1" customWidth="1"/>
    <col min="1801" max="1801" width="12.140625" style="35" customWidth="1"/>
    <col min="1802" max="1802" width="11.140625" style="35" customWidth="1"/>
    <col min="1803" max="1803" width="10.42578125" style="35" customWidth="1"/>
    <col min="1804" max="1804" width="11.42578125" style="35" customWidth="1"/>
    <col min="1805" max="1805" width="11.140625" style="35" bestFit="1" customWidth="1"/>
    <col min="1806" max="1806" width="12.42578125" style="35" bestFit="1" customWidth="1"/>
    <col min="1807" max="1807" width="8.85546875" style="35" customWidth="1"/>
    <col min="1808" max="1808" width="11.85546875" style="35" bestFit="1" customWidth="1"/>
    <col min="1809" max="1809" width="11.42578125" style="35" customWidth="1"/>
    <col min="1810" max="1810" width="17.5703125" style="35" customWidth="1"/>
    <col min="1811" max="1811" width="14.140625" style="35" customWidth="1"/>
    <col min="1812" max="1812" width="12.42578125" style="35" bestFit="1" customWidth="1"/>
    <col min="1813" max="1813" width="12.42578125" style="35" customWidth="1"/>
    <col min="1814" max="1814" width="11.42578125" style="35" customWidth="1"/>
    <col min="1815" max="1815" width="17.85546875" style="35" customWidth="1"/>
    <col min="1816" max="2049" width="9.140625" style="35"/>
    <col min="2050" max="2050" width="10.42578125" style="35" customWidth="1"/>
    <col min="2051" max="2051" width="9.7109375" style="35" customWidth="1"/>
    <col min="2052" max="2052" width="11.28515625" style="35" customWidth="1"/>
    <col min="2053" max="2053" width="10.42578125" style="35" customWidth="1"/>
    <col min="2054" max="2054" width="13.5703125" style="35" customWidth="1"/>
    <col min="2055" max="2055" width="9.7109375" style="35" customWidth="1"/>
    <col min="2056" max="2056" width="11.140625" style="35" bestFit="1" customWidth="1"/>
    <col min="2057" max="2057" width="12.140625" style="35" customWidth="1"/>
    <col min="2058" max="2058" width="11.140625" style="35" customWidth="1"/>
    <col min="2059" max="2059" width="10.42578125" style="35" customWidth="1"/>
    <col min="2060" max="2060" width="11.42578125" style="35" customWidth="1"/>
    <col min="2061" max="2061" width="11.140625" style="35" bestFit="1" customWidth="1"/>
    <col min="2062" max="2062" width="12.42578125" style="35" bestFit="1" customWidth="1"/>
    <col min="2063" max="2063" width="8.85546875" style="35" customWidth="1"/>
    <col min="2064" max="2064" width="11.85546875" style="35" bestFit="1" customWidth="1"/>
    <col min="2065" max="2065" width="11.42578125" style="35" customWidth="1"/>
    <col min="2066" max="2066" width="17.5703125" style="35" customWidth="1"/>
    <col min="2067" max="2067" width="14.140625" style="35" customWidth="1"/>
    <col min="2068" max="2068" width="12.42578125" style="35" bestFit="1" customWidth="1"/>
    <col min="2069" max="2069" width="12.42578125" style="35" customWidth="1"/>
    <col min="2070" max="2070" width="11.42578125" style="35" customWidth="1"/>
    <col min="2071" max="2071" width="17.85546875" style="35" customWidth="1"/>
    <col min="2072" max="2305" width="9.140625" style="35"/>
    <col min="2306" max="2306" width="10.42578125" style="35" customWidth="1"/>
    <col min="2307" max="2307" width="9.7109375" style="35" customWidth="1"/>
    <col min="2308" max="2308" width="11.28515625" style="35" customWidth="1"/>
    <col min="2309" max="2309" width="10.42578125" style="35" customWidth="1"/>
    <col min="2310" max="2310" width="13.5703125" style="35" customWidth="1"/>
    <col min="2311" max="2311" width="9.7109375" style="35" customWidth="1"/>
    <col min="2312" max="2312" width="11.140625" style="35" bestFit="1" customWidth="1"/>
    <col min="2313" max="2313" width="12.140625" style="35" customWidth="1"/>
    <col min="2314" max="2314" width="11.140625" style="35" customWidth="1"/>
    <col min="2315" max="2315" width="10.42578125" style="35" customWidth="1"/>
    <col min="2316" max="2316" width="11.42578125" style="35" customWidth="1"/>
    <col min="2317" max="2317" width="11.140625" style="35" bestFit="1" customWidth="1"/>
    <col min="2318" max="2318" width="12.42578125" style="35" bestFit="1" customWidth="1"/>
    <col min="2319" max="2319" width="8.85546875" style="35" customWidth="1"/>
    <col min="2320" max="2320" width="11.85546875" style="35" bestFit="1" customWidth="1"/>
    <col min="2321" max="2321" width="11.42578125" style="35" customWidth="1"/>
    <col min="2322" max="2322" width="17.5703125" style="35" customWidth="1"/>
    <col min="2323" max="2323" width="14.140625" style="35" customWidth="1"/>
    <col min="2324" max="2324" width="12.42578125" style="35" bestFit="1" customWidth="1"/>
    <col min="2325" max="2325" width="12.42578125" style="35" customWidth="1"/>
    <col min="2326" max="2326" width="11.42578125" style="35" customWidth="1"/>
    <col min="2327" max="2327" width="17.85546875" style="35" customWidth="1"/>
    <col min="2328" max="2561" width="9.140625" style="35"/>
    <col min="2562" max="2562" width="10.42578125" style="35" customWidth="1"/>
    <col min="2563" max="2563" width="9.7109375" style="35" customWidth="1"/>
    <col min="2564" max="2564" width="11.28515625" style="35" customWidth="1"/>
    <col min="2565" max="2565" width="10.42578125" style="35" customWidth="1"/>
    <col min="2566" max="2566" width="13.5703125" style="35" customWidth="1"/>
    <col min="2567" max="2567" width="9.7109375" style="35" customWidth="1"/>
    <col min="2568" max="2568" width="11.140625" style="35" bestFit="1" customWidth="1"/>
    <col min="2569" max="2569" width="12.140625" style="35" customWidth="1"/>
    <col min="2570" max="2570" width="11.140625" style="35" customWidth="1"/>
    <col min="2571" max="2571" width="10.42578125" style="35" customWidth="1"/>
    <col min="2572" max="2572" width="11.42578125" style="35" customWidth="1"/>
    <col min="2573" max="2573" width="11.140625" style="35" bestFit="1" customWidth="1"/>
    <col min="2574" max="2574" width="12.42578125" style="35" bestFit="1" customWidth="1"/>
    <col min="2575" max="2575" width="8.85546875" style="35" customWidth="1"/>
    <col min="2576" max="2576" width="11.85546875" style="35" bestFit="1" customWidth="1"/>
    <col min="2577" max="2577" width="11.42578125" style="35" customWidth="1"/>
    <col min="2578" max="2578" width="17.5703125" style="35" customWidth="1"/>
    <col min="2579" max="2579" width="14.140625" style="35" customWidth="1"/>
    <col min="2580" max="2580" width="12.42578125" style="35" bestFit="1" customWidth="1"/>
    <col min="2581" max="2581" width="12.42578125" style="35" customWidth="1"/>
    <col min="2582" max="2582" width="11.42578125" style="35" customWidth="1"/>
    <col min="2583" max="2583" width="17.85546875" style="35" customWidth="1"/>
    <col min="2584" max="2817" width="9.140625" style="35"/>
    <col min="2818" max="2818" width="10.42578125" style="35" customWidth="1"/>
    <col min="2819" max="2819" width="9.7109375" style="35" customWidth="1"/>
    <col min="2820" max="2820" width="11.28515625" style="35" customWidth="1"/>
    <col min="2821" max="2821" width="10.42578125" style="35" customWidth="1"/>
    <col min="2822" max="2822" width="13.5703125" style="35" customWidth="1"/>
    <col min="2823" max="2823" width="9.7109375" style="35" customWidth="1"/>
    <col min="2824" max="2824" width="11.140625" style="35" bestFit="1" customWidth="1"/>
    <col min="2825" max="2825" width="12.140625" style="35" customWidth="1"/>
    <col min="2826" max="2826" width="11.140625" style="35" customWidth="1"/>
    <col min="2827" max="2827" width="10.42578125" style="35" customWidth="1"/>
    <col min="2828" max="2828" width="11.42578125" style="35" customWidth="1"/>
    <col min="2829" max="2829" width="11.140625" style="35" bestFit="1" customWidth="1"/>
    <col min="2830" max="2830" width="12.42578125" style="35" bestFit="1" customWidth="1"/>
    <col min="2831" max="2831" width="8.85546875" style="35" customWidth="1"/>
    <col min="2832" max="2832" width="11.85546875" style="35" bestFit="1" customWidth="1"/>
    <col min="2833" max="2833" width="11.42578125" style="35" customWidth="1"/>
    <col min="2834" max="2834" width="17.5703125" style="35" customWidth="1"/>
    <col min="2835" max="2835" width="14.140625" style="35" customWidth="1"/>
    <col min="2836" max="2836" width="12.42578125" style="35" bestFit="1" customWidth="1"/>
    <col min="2837" max="2837" width="12.42578125" style="35" customWidth="1"/>
    <col min="2838" max="2838" width="11.42578125" style="35" customWidth="1"/>
    <col min="2839" max="2839" width="17.85546875" style="35" customWidth="1"/>
    <col min="2840" max="3073" width="9.140625" style="35"/>
    <col min="3074" max="3074" width="10.42578125" style="35" customWidth="1"/>
    <col min="3075" max="3075" width="9.7109375" style="35" customWidth="1"/>
    <col min="3076" max="3076" width="11.28515625" style="35" customWidth="1"/>
    <col min="3077" max="3077" width="10.42578125" style="35" customWidth="1"/>
    <col min="3078" max="3078" width="13.5703125" style="35" customWidth="1"/>
    <col min="3079" max="3079" width="9.7109375" style="35" customWidth="1"/>
    <col min="3080" max="3080" width="11.140625" style="35" bestFit="1" customWidth="1"/>
    <col min="3081" max="3081" width="12.140625" style="35" customWidth="1"/>
    <col min="3082" max="3082" width="11.140625" style="35" customWidth="1"/>
    <col min="3083" max="3083" width="10.42578125" style="35" customWidth="1"/>
    <col min="3084" max="3084" width="11.42578125" style="35" customWidth="1"/>
    <col min="3085" max="3085" width="11.140625" style="35" bestFit="1" customWidth="1"/>
    <col min="3086" max="3086" width="12.42578125" style="35" bestFit="1" customWidth="1"/>
    <col min="3087" max="3087" width="8.85546875" style="35" customWidth="1"/>
    <col min="3088" max="3088" width="11.85546875" style="35" bestFit="1" customWidth="1"/>
    <col min="3089" max="3089" width="11.42578125" style="35" customWidth="1"/>
    <col min="3090" max="3090" width="17.5703125" style="35" customWidth="1"/>
    <col min="3091" max="3091" width="14.140625" style="35" customWidth="1"/>
    <col min="3092" max="3092" width="12.42578125" style="35" bestFit="1" customWidth="1"/>
    <col min="3093" max="3093" width="12.42578125" style="35" customWidth="1"/>
    <col min="3094" max="3094" width="11.42578125" style="35" customWidth="1"/>
    <col min="3095" max="3095" width="17.85546875" style="35" customWidth="1"/>
    <col min="3096" max="3329" width="9.140625" style="35"/>
    <col min="3330" max="3330" width="10.42578125" style="35" customWidth="1"/>
    <col min="3331" max="3331" width="9.7109375" style="35" customWidth="1"/>
    <col min="3332" max="3332" width="11.28515625" style="35" customWidth="1"/>
    <col min="3333" max="3333" width="10.42578125" style="35" customWidth="1"/>
    <col min="3334" max="3334" width="13.5703125" style="35" customWidth="1"/>
    <col min="3335" max="3335" width="9.7109375" style="35" customWidth="1"/>
    <col min="3336" max="3336" width="11.140625" style="35" bestFit="1" customWidth="1"/>
    <col min="3337" max="3337" width="12.140625" style="35" customWidth="1"/>
    <col min="3338" max="3338" width="11.140625" style="35" customWidth="1"/>
    <col min="3339" max="3339" width="10.42578125" style="35" customWidth="1"/>
    <col min="3340" max="3340" width="11.42578125" style="35" customWidth="1"/>
    <col min="3341" max="3341" width="11.140625" style="35" bestFit="1" customWidth="1"/>
    <col min="3342" max="3342" width="12.42578125" style="35" bestFit="1" customWidth="1"/>
    <col min="3343" max="3343" width="8.85546875" style="35" customWidth="1"/>
    <col min="3344" max="3344" width="11.85546875" style="35" bestFit="1" customWidth="1"/>
    <col min="3345" max="3345" width="11.42578125" style="35" customWidth="1"/>
    <col min="3346" max="3346" width="17.5703125" style="35" customWidth="1"/>
    <col min="3347" max="3347" width="14.140625" style="35" customWidth="1"/>
    <col min="3348" max="3348" width="12.42578125" style="35" bestFit="1" customWidth="1"/>
    <col min="3349" max="3349" width="12.42578125" style="35" customWidth="1"/>
    <col min="3350" max="3350" width="11.42578125" style="35" customWidth="1"/>
    <col min="3351" max="3351" width="17.85546875" style="35" customWidth="1"/>
    <col min="3352" max="3585" width="9.140625" style="35"/>
    <col min="3586" max="3586" width="10.42578125" style="35" customWidth="1"/>
    <col min="3587" max="3587" width="9.7109375" style="35" customWidth="1"/>
    <col min="3588" max="3588" width="11.28515625" style="35" customWidth="1"/>
    <col min="3589" max="3589" width="10.42578125" style="35" customWidth="1"/>
    <col min="3590" max="3590" width="13.5703125" style="35" customWidth="1"/>
    <col min="3591" max="3591" width="9.7109375" style="35" customWidth="1"/>
    <col min="3592" max="3592" width="11.140625" style="35" bestFit="1" customWidth="1"/>
    <col min="3593" max="3593" width="12.140625" style="35" customWidth="1"/>
    <col min="3594" max="3594" width="11.140625" style="35" customWidth="1"/>
    <col min="3595" max="3595" width="10.42578125" style="35" customWidth="1"/>
    <col min="3596" max="3596" width="11.42578125" style="35" customWidth="1"/>
    <col min="3597" max="3597" width="11.140625" style="35" bestFit="1" customWidth="1"/>
    <col min="3598" max="3598" width="12.42578125" style="35" bestFit="1" customWidth="1"/>
    <col min="3599" max="3599" width="8.85546875" style="35" customWidth="1"/>
    <col min="3600" max="3600" width="11.85546875" style="35" bestFit="1" customWidth="1"/>
    <col min="3601" max="3601" width="11.42578125" style="35" customWidth="1"/>
    <col min="3602" max="3602" width="17.5703125" style="35" customWidth="1"/>
    <col min="3603" max="3603" width="14.140625" style="35" customWidth="1"/>
    <col min="3604" max="3604" width="12.42578125" style="35" bestFit="1" customWidth="1"/>
    <col min="3605" max="3605" width="12.42578125" style="35" customWidth="1"/>
    <col min="3606" max="3606" width="11.42578125" style="35" customWidth="1"/>
    <col min="3607" max="3607" width="17.85546875" style="35" customWidth="1"/>
    <col min="3608" max="3841" width="9.140625" style="35"/>
    <col min="3842" max="3842" width="10.42578125" style="35" customWidth="1"/>
    <col min="3843" max="3843" width="9.7109375" style="35" customWidth="1"/>
    <col min="3844" max="3844" width="11.28515625" style="35" customWidth="1"/>
    <col min="3845" max="3845" width="10.42578125" style="35" customWidth="1"/>
    <col min="3846" max="3846" width="13.5703125" style="35" customWidth="1"/>
    <col min="3847" max="3847" width="9.7109375" style="35" customWidth="1"/>
    <col min="3848" max="3848" width="11.140625" style="35" bestFit="1" customWidth="1"/>
    <col min="3849" max="3849" width="12.140625" style="35" customWidth="1"/>
    <col min="3850" max="3850" width="11.140625" style="35" customWidth="1"/>
    <col min="3851" max="3851" width="10.42578125" style="35" customWidth="1"/>
    <col min="3852" max="3852" width="11.42578125" style="35" customWidth="1"/>
    <col min="3853" max="3853" width="11.140625" style="35" bestFit="1" customWidth="1"/>
    <col min="3854" max="3854" width="12.42578125" style="35" bestFit="1" customWidth="1"/>
    <col min="3855" max="3855" width="8.85546875" style="35" customWidth="1"/>
    <col min="3856" max="3856" width="11.85546875" style="35" bestFit="1" customWidth="1"/>
    <col min="3857" max="3857" width="11.42578125" style="35" customWidth="1"/>
    <col min="3858" max="3858" width="17.5703125" style="35" customWidth="1"/>
    <col min="3859" max="3859" width="14.140625" style="35" customWidth="1"/>
    <col min="3860" max="3860" width="12.42578125" style="35" bestFit="1" customWidth="1"/>
    <col min="3861" max="3861" width="12.42578125" style="35" customWidth="1"/>
    <col min="3862" max="3862" width="11.42578125" style="35" customWidth="1"/>
    <col min="3863" max="3863" width="17.85546875" style="35" customWidth="1"/>
    <col min="3864" max="4097" width="9.140625" style="35"/>
    <col min="4098" max="4098" width="10.42578125" style="35" customWidth="1"/>
    <col min="4099" max="4099" width="9.7109375" style="35" customWidth="1"/>
    <col min="4100" max="4100" width="11.28515625" style="35" customWidth="1"/>
    <col min="4101" max="4101" width="10.42578125" style="35" customWidth="1"/>
    <col min="4102" max="4102" width="13.5703125" style="35" customWidth="1"/>
    <col min="4103" max="4103" width="9.7109375" style="35" customWidth="1"/>
    <col min="4104" max="4104" width="11.140625" style="35" bestFit="1" customWidth="1"/>
    <col min="4105" max="4105" width="12.140625" style="35" customWidth="1"/>
    <col min="4106" max="4106" width="11.140625" style="35" customWidth="1"/>
    <col min="4107" max="4107" width="10.42578125" style="35" customWidth="1"/>
    <col min="4108" max="4108" width="11.42578125" style="35" customWidth="1"/>
    <col min="4109" max="4109" width="11.140625" style="35" bestFit="1" customWidth="1"/>
    <col min="4110" max="4110" width="12.42578125" style="35" bestFit="1" customWidth="1"/>
    <col min="4111" max="4111" width="8.85546875" style="35" customWidth="1"/>
    <col min="4112" max="4112" width="11.85546875" style="35" bestFit="1" customWidth="1"/>
    <col min="4113" max="4113" width="11.42578125" style="35" customWidth="1"/>
    <col min="4114" max="4114" width="17.5703125" style="35" customWidth="1"/>
    <col min="4115" max="4115" width="14.140625" style="35" customWidth="1"/>
    <col min="4116" max="4116" width="12.42578125" style="35" bestFit="1" customWidth="1"/>
    <col min="4117" max="4117" width="12.42578125" style="35" customWidth="1"/>
    <col min="4118" max="4118" width="11.42578125" style="35" customWidth="1"/>
    <col min="4119" max="4119" width="17.85546875" style="35" customWidth="1"/>
    <col min="4120" max="4353" width="9.140625" style="35"/>
    <col min="4354" max="4354" width="10.42578125" style="35" customWidth="1"/>
    <col min="4355" max="4355" width="9.7109375" style="35" customWidth="1"/>
    <col min="4356" max="4356" width="11.28515625" style="35" customWidth="1"/>
    <col min="4357" max="4357" width="10.42578125" style="35" customWidth="1"/>
    <col min="4358" max="4358" width="13.5703125" style="35" customWidth="1"/>
    <col min="4359" max="4359" width="9.7109375" style="35" customWidth="1"/>
    <col min="4360" max="4360" width="11.140625" style="35" bestFit="1" customWidth="1"/>
    <col min="4361" max="4361" width="12.140625" style="35" customWidth="1"/>
    <col min="4362" max="4362" width="11.140625" style="35" customWidth="1"/>
    <col min="4363" max="4363" width="10.42578125" style="35" customWidth="1"/>
    <col min="4364" max="4364" width="11.42578125" style="35" customWidth="1"/>
    <col min="4365" max="4365" width="11.140625" style="35" bestFit="1" customWidth="1"/>
    <col min="4366" max="4366" width="12.42578125" style="35" bestFit="1" customWidth="1"/>
    <col min="4367" max="4367" width="8.85546875" style="35" customWidth="1"/>
    <col min="4368" max="4368" width="11.85546875" style="35" bestFit="1" customWidth="1"/>
    <col min="4369" max="4369" width="11.42578125" style="35" customWidth="1"/>
    <col min="4370" max="4370" width="17.5703125" style="35" customWidth="1"/>
    <col min="4371" max="4371" width="14.140625" style="35" customWidth="1"/>
    <col min="4372" max="4372" width="12.42578125" style="35" bestFit="1" customWidth="1"/>
    <col min="4373" max="4373" width="12.42578125" style="35" customWidth="1"/>
    <col min="4374" max="4374" width="11.42578125" style="35" customWidth="1"/>
    <col min="4375" max="4375" width="17.85546875" style="35" customWidth="1"/>
    <col min="4376" max="4609" width="9.140625" style="35"/>
    <col min="4610" max="4610" width="10.42578125" style="35" customWidth="1"/>
    <col min="4611" max="4611" width="9.7109375" style="35" customWidth="1"/>
    <col min="4612" max="4612" width="11.28515625" style="35" customWidth="1"/>
    <col min="4613" max="4613" width="10.42578125" style="35" customWidth="1"/>
    <col min="4614" max="4614" width="13.5703125" style="35" customWidth="1"/>
    <col min="4615" max="4615" width="9.7109375" style="35" customWidth="1"/>
    <col min="4616" max="4616" width="11.140625" style="35" bestFit="1" customWidth="1"/>
    <col min="4617" max="4617" width="12.140625" style="35" customWidth="1"/>
    <col min="4618" max="4618" width="11.140625" style="35" customWidth="1"/>
    <col min="4619" max="4619" width="10.42578125" style="35" customWidth="1"/>
    <col min="4620" max="4620" width="11.42578125" style="35" customWidth="1"/>
    <col min="4621" max="4621" width="11.140625" style="35" bestFit="1" customWidth="1"/>
    <col min="4622" max="4622" width="12.42578125" style="35" bestFit="1" customWidth="1"/>
    <col min="4623" max="4623" width="8.85546875" style="35" customWidth="1"/>
    <col min="4624" max="4624" width="11.85546875" style="35" bestFit="1" customWidth="1"/>
    <col min="4625" max="4625" width="11.42578125" style="35" customWidth="1"/>
    <col min="4626" max="4626" width="17.5703125" style="35" customWidth="1"/>
    <col min="4627" max="4627" width="14.140625" style="35" customWidth="1"/>
    <col min="4628" max="4628" width="12.42578125" style="35" bestFit="1" customWidth="1"/>
    <col min="4629" max="4629" width="12.42578125" style="35" customWidth="1"/>
    <col min="4630" max="4630" width="11.42578125" style="35" customWidth="1"/>
    <col min="4631" max="4631" width="17.85546875" style="35" customWidth="1"/>
    <col min="4632" max="4865" width="9.140625" style="35"/>
    <col min="4866" max="4866" width="10.42578125" style="35" customWidth="1"/>
    <col min="4867" max="4867" width="9.7109375" style="35" customWidth="1"/>
    <col min="4868" max="4868" width="11.28515625" style="35" customWidth="1"/>
    <col min="4869" max="4869" width="10.42578125" style="35" customWidth="1"/>
    <col min="4870" max="4870" width="13.5703125" style="35" customWidth="1"/>
    <col min="4871" max="4871" width="9.7109375" style="35" customWidth="1"/>
    <col min="4872" max="4872" width="11.140625" style="35" bestFit="1" customWidth="1"/>
    <col min="4873" max="4873" width="12.140625" style="35" customWidth="1"/>
    <col min="4874" max="4874" width="11.140625" style="35" customWidth="1"/>
    <col min="4875" max="4875" width="10.42578125" style="35" customWidth="1"/>
    <col min="4876" max="4876" width="11.42578125" style="35" customWidth="1"/>
    <col min="4877" max="4877" width="11.140625" style="35" bestFit="1" customWidth="1"/>
    <col min="4878" max="4878" width="12.42578125" style="35" bestFit="1" customWidth="1"/>
    <col min="4879" max="4879" width="8.85546875" style="35" customWidth="1"/>
    <col min="4880" max="4880" width="11.85546875" style="35" bestFit="1" customWidth="1"/>
    <col min="4881" max="4881" width="11.42578125" style="35" customWidth="1"/>
    <col min="4882" max="4882" width="17.5703125" style="35" customWidth="1"/>
    <col min="4883" max="4883" width="14.140625" style="35" customWidth="1"/>
    <col min="4884" max="4884" width="12.42578125" style="35" bestFit="1" customWidth="1"/>
    <col min="4885" max="4885" width="12.42578125" style="35" customWidth="1"/>
    <col min="4886" max="4886" width="11.42578125" style="35" customWidth="1"/>
    <col min="4887" max="4887" width="17.85546875" style="35" customWidth="1"/>
    <col min="4888" max="5121" width="9.140625" style="35"/>
    <col min="5122" max="5122" width="10.42578125" style="35" customWidth="1"/>
    <col min="5123" max="5123" width="9.7109375" style="35" customWidth="1"/>
    <col min="5124" max="5124" width="11.28515625" style="35" customWidth="1"/>
    <col min="5125" max="5125" width="10.42578125" style="35" customWidth="1"/>
    <col min="5126" max="5126" width="13.5703125" style="35" customWidth="1"/>
    <col min="5127" max="5127" width="9.7109375" style="35" customWidth="1"/>
    <col min="5128" max="5128" width="11.140625" style="35" bestFit="1" customWidth="1"/>
    <col min="5129" max="5129" width="12.140625" style="35" customWidth="1"/>
    <col min="5130" max="5130" width="11.140625" style="35" customWidth="1"/>
    <col min="5131" max="5131" width="10.42578125" style="35" customWidth="1"/>
    <col min="5132" max="5132" width="11.42578125" style="35" customWidth="1"/>
    <col min="5133" max="5133" width="11.140625" style="35" bestFit="1" customWidth="1"/>
    <col min="5134" max="5134" width="12.42578125" style="35" bestFit="1" customWidth="1"/>
    <col min="5135" max="5135" width="8.85546875" style="35" customWidth="1"/>
    <col min="5136" max="5136" width="11.85546875" style="35" bestFit="1" customWidth="1"/>
    <col min="5137" max="5137" width="11.42578125" style="35" customWidth="1"/>
    <col min="5138" max="5138" width="17.5703125" style="35" customWidth="1"/>
    <col min="5139" max="5139" width="14.140625" style="35" customWidth="1"/>
    <col min="5140" max="5140" width="12.42578125" style="35" bestFit="1" customWidth="1"/>
    <col min="5141" max="5141" width="12.42578125" style="35" customWidth="1"/>
    <col min="5142" max="5142" width="11.42578125" style="35" customWidth="1"/>
    <col min="5143" max="5143" width="17.85546875" style="35" customWidth="1"/>
    <col min="5144" max="5377" width="9.140625" style="35"/>
    <col min="5378" max="5378" width="10.42578125" style="35" customWidth="1"/>
    <col min="5379" max="5379" width="9.7109375" style="35" customWidth="1"/>
    <col min="5380" max="5380" width="11.28515625" style="35" customWidth="1"/>
    <col min="5381" max="5381" width="10.42578125" style="35" customWidth="1"/>
    <col min="5382" max="5382" width="13.5703125" style="35" customWidth="1"/>
    <col min="5383" max="5383" width="9.7109375" style="35" customWidth="1"/>
    <col min="5384" max="5384" width="11.140625" style="35" bestFit="1" customWidth="1"/>
    <col min="5385" max="5385" width="12.140625" style="35" customWidth="1"/>
    <col min="5386" max="5386" width="11.140625" style="35" customWidth="1"/>
    <col min="5387" max="5387" width="10.42578125" style="35" customWidth="1"/>
    <col min="5388" max="5388" width="11.42578125" style="35" customWidth="1"/>
    <col min="5389" max="5389" width="11.140625" style="35" bestFit="1" customWidth="1"/>
    <col min="5390" max="5390" width="12.42578125" style="35" bestFit="1" customWidth="1"/>
    <col min="5391" max="5391" width="8.85546875" style="35" customWidth="1"/>
    <col min="5392" max="5392" width="11.85546875" style="35" bestFit="1" customWidth="1"/>
    <col min="5393" max="5393" width="11.42578125" style="35" customWidth="1"/>
    <col min="5394" max="5394" width="17.5703125" style="35" customWidth="1"/>
    <col min="5395" max="5395" width="14.140625" style="35" customWidth="1"/>
    <col min="5396" max="5396" width="12.42578125" style="35" bestFit="1" customWidth="1"/>
    <col min="5397" max="5397" width="12.42578125" style="35" customWidth="1"/>
    <col min="5398" max="5398" width="11.42578125" style="35" customWidth="1"/>
    <col min="5399" max="5399" width="17.85546875" style="35" customWidth="1"/>
    <col min="5400" max="5633" width="9.140625" style="35"/>
    <col min="5634" max="5634" width="10.42578125" style="35" customWidth="1"/>
    <col min="5635" max="5635" width="9.7109375" style="35" customWidth="1"/>
    <col min="5636" max="5636" width="11.28515625" style="35" customWidth="1"/>
    <col min="5637" max="5637" width="10.42578125" style="35" customWidth="1"/>
    <col min="5638" max="5638" width="13.5703125" style="35" customWidth="1"/>
    <col min="5639" max="5639" width="9.7109375" style="35" customWidth="1"/>
    <col min="5640" max="5640" width="11.140625" style="35" bestFit="1" customWidth="1"/>
    <col min="5641" max="5641" width="12.140625" style="35" customWidth="1"/>
    <col min="5642" max="5642" width="11.140625" style="35" customWidth="1"/>
    <col min="5643" max="5643" width="10.42578125" style="35" customWidth="1"/>
    <col min="5644" max="5644" width="11.42578125" style="35" customWidth="1"/>
    <col min="5645" max="5645" width="11.140625" style="35" bestFit="1" customWidth="1"/>
    <col min="5646" max="5646" width="12.42578125" style="35" bestFit="1" customWidth="1"/>
    <col min="5647" max="5647" width="8.85546875" style="35" customWidth="1"/>
    <col min="5648" max="5648" width="11.85546875" style="35" bestFit="1" customWidth="1"/>
    <col min="5649" max="5649" width="11.42578125" style="35" customWidth="1"/>
    <col min="5650" max="5650" width="17.5703125" style="35" customWidth="1"/>
    <col min="5651" max="5651" width="14.140625" style="35" customWidth="1"/>
    <col min="5652" max="5652" width="12.42578125" style="35" bestFit="1" customWidth="1"/>
    <col min="5653" max="5653" width="12.42578125" style="35" customWidth="1"/>
    <col min="5654" max="5654" width="11.42578125" style="35" customWidth="1"/>
    <col min="5655" max="5655" width="17.85546875" style="35" customWidth="1"/>
    <col min="5656" max="5889" width="9.140625" style="35"/>
    <col min="5890" max="5890" width="10.42578125" style="35" customWidth="1"/>
    <col min="5891" max="5891" width="9.7109375" style="35" customWidth="1"/>
    <col min="5892" max="5892" width="11.28515625" style="35" customWidth="1"/>
    <col min="5893" max="5893" width="10.42578125" style="35" customWidth="1"/>
    <col min="5894" max="5894" width="13.5703125" style="35" customWidth="1"/>
    <col min="5895" max="5895" width="9.7109375" style="35" customWidth="1"/>
    <col min="5896" max="5896" width="11.140625" style="35" bestFit="1" customWidth="1"/>
    <col min="5897" max="5897" width="12.140625" style="35" customWidth="1"/>
    <col min="5898" max="5898" width="11.140625" style="35" customWidth="1"/>
    <col min="5899" max="5899" width="10.42578125" style="35" customWidth="1"/>
    <col min="5900" max="5900" width="11.42578125" style="35" customWidth="1"/>
    <col min="5901" max="5901" width="11.140625" style="35" bestFit="1" customWidth="1"/>
    <col min="5902" max="5902" width="12.42578125" style="35" bestFit="1" customWidth="1"/>
    <col min="5903" max="5903" width="8.85546875" style="35" customWidth="1"/>
    <col min="5904" max="5904" width="11.85546875" style="35" bestFit="1" customWidth="1"/>
    <col min="5905" max="5905" width="11.42578125" style="35" customWidth="1"/>
    <col min="5906" max="5906" width="17.5703125" style="35" customWidth="1"/>
    <col min="5907" max="5907" width="14.140625" style="35" customWidth="1"/>
    <col min="5908" max="5908" width="12.42578125" style="35" bestFit="1" customWidth="1"/>
    <col min="5909" max="5909" width="12.42578125" style="35" customWidth="1"/>
    <col min="5910" max="5910" width="11.42578125" style="35" customWidth="1"/>
    <col min="5911" max="5911" width="17.85546875" style="35" customWidth="1"/>
    <col min="5912" max="6145" width="9.140625" style="35"/>
    <col min="6146" max="6146" width="10.42578125" style="35" customWidth="1"/>
    <col min="6147" max="6147" width="9.7109375" style="35" customWidth="1"/>
    <col min="6148" max="6148" width="11.28515625" style="35" customWidth="1"/>
    <col min="6149" max="6149" width="10.42578125" style="35" customWidth="1"/>
    <col min="6150" max="6150" width="13.5703125" style="35" customWidth="1"/>
    <col min="6151" max="6151" width="9.7109375" style="35" customWidth="1"/>
    <col min="6152" max="6152" width="11.140625" style="35" bestFit="1" customWidth="1"/>
    <col min="6153" max="6153" width="12.140625" style="35" customWidth="1"/>
    <col min="6154" max="6154" width="11.140625" style="35" customWidth="1"/>
    <col min="6155" max="6155" width="10.42578125" style="35" customWidth="1"/>
    <col min="6156" max="6156" width="11.42578125" style="35" customWidth="1"/>
    <col min="6157" max="6157" width="11.140625" style="35" bestFit="1" customWidth="1"/>
    <col min="6158" max="6158" width="12.42578125" style="35" bestFit="1" customWidth="1"/>
    <col min="6159" max="6159" width="8.85546875" style="35" customWidth="1"/>
    <col min="6160" max="6160" width="11.85546875" style="35" bestFit="1" customWidth="1"/>
    <col min="6161" max="6161" width="11.42578125" style="35" customWidth="1"/>
    <col min="6162" max="6162" width="17.5703125" style="35" customWidth="1"/>
    <col min="6163" max="6163" width="14.140625" style="35" customWidth="1"/>
    <col min="6164" max="6164" width="12.42578125" style="35" bestFit="1" customWidth="1"/>
    <col min="6165" max="6165" width="12.42578125" style="35" customWidth="1"/>
    <col min="6166" max="6166" width="11.42578125" style="35" customWidth="1"/>
    <col min="6167" max="6167" width="17.85546875" style="35" customWidth="1"/>
    <col min="6168" max="6401" width="9.140625" style="35"/>
    <col min="6402" max="6402" width="10.42578125" style="35" customWidth="1"/>
    <col min="6403" max="6403" width="9.7109375" style="35" customWidth="1"/>
    <col min="6404" max="6404" width="11.28515625" style="35" customWidth="1"/>
    <col min="6405" max="6405" width="10.42578125" style="35" customWidth="1"/>
    <col min="6406" max="6406" width="13.5703125" style="35" customWidth="1"/>
    <col min="6407" max="6407" width="9.7109375" style="35" customWidth="1"/>
    <col min="6408" max="6408" width="11.140625" style="35" bestFit="1" customWidth="1"/>
    <col min="6409" max="6409" width="12.140625" style="35" customWidth="1"/>
    <col min="6410" max="6410" width="11.140625" style="35" customWidth="1"/>
    <col min="6411" max="6411" width="10.42578125" style="35" customWidth="1"/>
    <col min="6412" max="6412" width="11.42578125" style="35" customWidth="1"/>
    <col min="6413" max="6413" width="11.140625" style="35" bestFit="1" customWidth="1"/>
    <col min="6414" max="6414" width="12.42578125" style="35" bestFit="1" customWidth="1"/>
    <col min="6415" max="6415" width="8.85546875" style="35" customWidth="1"/>
    <col min="6416" max="6416" width="11.85546875" style="35" bestFit="1" customWidth="1"/>
    <col min="6417" max="6417" width="11.42578125" style="35" customWidth="1"/>
    <col min="6418" max="6418" width="17.5703125" style="35" customWidth="1"/>
    <col min="6419" max="6419" width="14.140625" style="35" customWidth="1"/>
    <col min="6420" max="6420" width="12.42578125" style="35" bestFit="1" customWidth="1"/>
    <col min="6421" max="6421" width="12.42578125" style="35" customWidth="1"/>
    <col min="6422" max="6422" width="11.42578125" style="35" customWidth="1"/>
    <col min="6423" max="6423" width="17.85546875" style="35" customWidth="1"/>
    <col min="6424" max="6657" width="9.140625" style="35"/>
    <col min="6658" max="6658" width="10.42578125" style="35" customWidth="1"/>
    <col min="6659" max="6659" width="9.7109375" style="35" customWidth="1"/>
    <col min="6660" max="6660" width="11.28515625" style="35" customWidth="1"/>
    <col min="6661" max="6661" width="10.42578125" style="35" customWidth="1"/>
    <col min="6662" max="6662" width="13.5703125" style="35" customWidth="1"/>
    <col min="6663" max="6663" width="9.7109375" style="35" customWidth="1"/>
    <col min="6664" max="6664" width="11.140625" style="35" bestFit="1" customWidth="1"/>
    <col min="6665" max="6665" width="12.140625" style="35" customWidth="1"/>
    <col min="6666" max="6666" width="11.140625" style="35" customWidth="1"/>
    <col min="6667" max="6667" width="10.42578125" style="35" customWidth="1"/>
    <col min="6668" max="6668" width="11.42578125" style="35" customWidth="1"/>
    <col min="6669" max="6669" width="11.140625" style="35" bestFit="1" customWidth="1"/>
    <col min="6670" max="6670" width="12.42578125" style="35" bestFit="1" customWidth="1"/>
    <col min="6671" max="6671" width="8.85546875" style="35" customWidth="1"/>
    <col min="6672" max="6672" width="11.85546875" style="35" bestFit="1" customWidth="1"/>
    <col min="6673" max="6673" width="11.42578125" style="35" customWidth="1"/>
    <col min="6674" max="6674" width="17.5703125" style="35" customWidth="1"/>
    <col min="6675" max="6675" width="14.140625" style="35" customWidth="1"/>
    <col min="6676" max="6676" width="12.42578125" style="35" bestFit="1" customWidth="1"/>
    <col min="6677" max="6677" width="12.42578125" style="35" customWidth="1"/>
    <col min="6678" max="6678" width="11.42578125" style="35" customWidth="1"/>
    <col min="6679" max="6679" width="17.85546875" style="35" customWidth="1"/>
    <col min="6680" max="6913" width="9.140625" style="35"/>
    <col min="6914" max="6914" width="10.42578125" style="35" customWidth="1"/>
    <col min="6915" max="6915" width="9.7109375" style="35" customWidth="1"/>
    <col min="6916" max="6916" width="11.28515625" style="35" customWidth="1"/>
    <col min="6917" max="6917" width="10.42578125" style="35" customWidth="1"/>
    <col min="6918" max="6918" width="13.5703125" style="35" customWidth="1"/>
    <col min="6919" max="6919" width="9.7109375" style="35" customWidth="1"/>
    <col min="6920" max="6920" width="11.140625" style="35" bestFit="1" customWidth="1"/>
    <col min="6921" max="6921" width="12.140625" style="35" customWidth="1"/>
    <col min="6922" max="6922" width="11.140625" style="35" customWidth="1"/>
    <col min="6923" max="6923" width="10.42578125" style="35" customWidth="1"/>
    <col min="6924" max="6924" width="11.42578125" style="35" customWidth="1"/>
    <col min="6925" max="6925" width="11.140625" style="35" bestFit="1" customWidth="1"/>
    <col min="6926" max="6926" width="12.42578125" style="35" bestFit="1" customWidth="1"/>
    <col min="6927" max="6927" width="8.85546875" style="35" customWidth="1"/>
    <col min="6928" max="6928" width="11.85546875" style="35" bestFit="1" customWidth="1"/>
    <col min="6929" max="6929" width="11.42578125" style="35" customWidth="1"/>
    <col min="6930" max="6930" width="17.5703125" style="35" customWidth="1"/>
    <col min="6931" max="6931" width="14.140625" style="35" customWidth="1"/>
    <col min="6932" max="6932" width="12.42578125" style="35" bestFit="1" customWidth="1"/>
    <col min="6933" max="6933" width="12.42578125" style="35" customWidth="1"/>
    <col min="6934" max="6934" width="11.42578125" style="35" customWidth="1"/>
    <col min="6935" max="6935" width="17.85546875" style="35" customWidth="1"/>
    <col min="6936" max="7169" width="9.140625" style="35"/>
    <col min="7170" max="7170" width="10.42578125" style="35" customWidth="1"/>
    <col min="7171" max="7171" width="9.7109375" style="35" customWidth="1"/>
    <col min="7172" max="7172" width="11.28515625" style="35" customWidth="1"/>
    <col min="7173" max="7173" width="10.42578125" style="35" customWidth="1"/>
    <col min="7174" max="7174" width="13.5703125" style="35" customWidth="1"/>
    <col min="7175" max="7175" width="9.7109375" style="35" customWidth="1"/>
    <col min="7176" max="7176" width="11.140625" style="35" bestFit="1" customWidth="1"/>
    <col min="7177" max="7177" width="12.140625" style="35" customWidth="1"/>
    <col min="7178" max="7178" width="11.140625" style="35" customWidth="1"/>
    <col min="7179" max="7179" width="10.42578125" style="35" customWidth="1"/>
    <col min="7180" max="7180" width="11.42578125" style="35" customWidth="1"/>
    <col min="7181" max="7181" width="11.140625" style="35" bestFit="1" customWidth="1"/>
    <col min="7182" max="7182" width="12.42578125" style="35" bestFit="1" customWidth="1"/>
    <col min="7183" max="7183" width="8.85546875" style="35" customWidth="1"/>
    <col min="7184" max="7184" width="11.85546875" style="35" bestFit="1" customWidth="1"/>
    <col min="7185" max="7185" width="11.42578125" style="35" customWidth="1"/>
    <col min="7186" max="7186" width="17.5703125" style="35" customWidth="1"/>
    <col min="7187" max="7187" width="14.140625" style="35" customWidth="1"/>
    <col min="7188" max="7188" width="12.42578125" style="35" bestFit="1" customWidth="1"/>
    <col min="7189" max="7189" width="12.42578125" style="35" customWidth="1"/>
    <col min="7190" max="7190" width="11.42578125" style="35" customWidth="1"/>
    <col min="7191" max="7191" width="17.85546875" style="35" customWidth="1"/>
    <col min="7192" max="7425" width="9.140625" style="35"/>
    <col min="7426" max="7426" width="10.42578125" style="35" customWidth="1"/>
    <col min="7427" max="7427" width="9.7109375" style="35" customWidth="1"/>
    <col min="7428" max="7428" width="11.28515625" style="35" customWidth="1"/>
    <col min="7429" max="7429" width="10.42578125" style="35" customWidth="1"/>
    <col min="7430" max="7430" width="13.5703125" style="35" customWidth="1"/>
    <col min="7431" max="7431" width="9.7109375" style="35" customWidth="1"/>
    <col min="7432" max="7432" width="11.140625" style="35" bestFit="1" customWidth="1"/>
    <col min="7433" max="7433" width="12.140625" style="35" customWidth="1"/>
    <col min="7434" max="7434" width="11.140625" style="35" customWidth="1"/>
    <col min="7435" max="7435" width="10.42578125" style="35" customWidth="1"/>
    <col min="7436" max="7436" width="11.42578125" style="35" customWidth="1"/>
    <col min="7437" max="7437" width="11.140625" style="35" bestFit="1" customWidth="1"/>
    <col min="7438" max="7438" width="12.42578125" style="35" bestFit="1" customWidth="1"/>
    <col min="7439" max="7439" width="8.85546875" style="35" customWidth="1"/>
    <col min="7440" max="7440" width="11.85546875" style="35" bestFit="1" customWidth="1"/>
    <col min="7441" max="7441" width="11.42578125" style="35" customWidth="1"/>
    <col min="7442" max="7442" width="17.5703125" style="35" customWidth="1"/>
    <col min="7443" max="7443" width="14.140625" style="35" customWidth="1"/>
    <col min="7444" max="7444" width="12.42578125" style="35" bestFit="1" customWidth="1"/>
    <col min="7445" max="7445" width="12.42578125" style="35" customWidth="1"/>
    <col min="7446" max="7446" width="11.42578125" style="35" customWidth="1"/>
    <col min="7447" max="7447" width="17.85546875" style="35" customWidth="1"/>
    <col min="7448" max="7681" width="9.140625" style="35"/>
    <col min="7682" max="7682" width="10.42578125" style="35" customWidth="1"/>
    <col min="7683" max="7683" width="9.7109375" style="35" customWidth="1"/>
    <col min="7684" max="7684" width="11.28515625" style="35" customWidth="1"/>
    <col min="7685" max="7685" width="10.42578125" style="35" customWidth="1"/>
    <col min="7686" max="7686" width="13.5703125" style="35" customWidth="1"/>
    <col min="7687" max="7687" width="9.7109375" style="35" customWidth="1"/>
    <col min="7688" max="7688" width="11.140625" style="35" bestFit="1" customWidth="1"/>
    <col min="7689" max="7689" width="12.140625" style="35" customWidth="1"/>
    <col min="7690" max="7690" width="11.140625" style="35" customWidth="1"/>
    <col min="7691" max="7691" width="10.42578125" style="35" customWidth="1"/>
    <col min="7692" max="7692" width="11.42578125" style="35" customWidth="1"/>
    <col min="7693" max="7693" width="11.140625" style="35" bestFit="1" customWidth="1"/>
    <col min="7694" max="7694" width="12.42578125" style="35" bestFit="1" customWidth="1"/>
    <col min="7695" max="7695" width="8.85546875" style="35" customWidth="1"/>
    <col min="7696" max="7696" width="11.85546875" style="35" bestFit="1" customWidth="1"/>
    <col min="7697" max="7697" width="11.42578125" style="35" customWidth="1"/>
    <col min="7698" max="7698" width="17.5703125" style="35" customWidth="1"/>
    <col min="7699" max="7699" width="14.140625" style="35" customWidth="1"/>
    <col min="7700" max="7700" width="12.42578125" style="35" bestFit="1" customWidth="1"/>
    <col min="7701" max="7701" width="12.42578125" style="35" customWidth="1"/>
    <col min="7702" max="7702" width="11.42578125" style="35" customWidth="1"/>
    <col min="7703" max="7703" width="17.85546875" style="35" customWidth="1"/>
    <col min="7704" max="7937" width="9.140625" style="35"/>
    <col min="7938" max="7938" width="10.42578125" style="35" customWidth="1"/>
    <col min="7939" max="7939" width="9.7109375" style="35" customWidth="1"/>
    <col min="7940" max="7940" width="11.28515625" style="35" customWidth="1"/>
    <col min="7941" max="7941" width="10.42578125" style="35" customWidth="1"/>
    <col min="7942" max="7942" width="13.5703125" style="35" customWidth="1"/>
    <col min="7943" max="7943" width="9.7109375" style="35" customWidth="1"/>
    <col min="7944" max="7944" width="11.140625" style="35" bestFit="1" customWidth="1"/>
    <col min="7945" max="7945" width="12.140625" style="35" customWidth="1"/>
    <col min="7946" max="7946" width="11.140625" style="35" customWidth="1"/>
    <col min="7947" max="7947" width="10.42578125" style="35" customWidth="1"/>
    <col min="7948" max="7948" width="11.42578125" style="35" customWidth="1"/>
    <col min="7949" max="7949" width="11.140625" style="35" bestFit="1" customWidth="1"/>
    <col min="7950" max="7950" width="12.42578125" style="35" bestFit="1" customWidth="1"/>
    <col min="7951" max="7951" width="8.85546875" style="35" customWidth="1"/>
    <col min="7952" max="7952" width="11.85546875" style="35" bestFit="1" customWidth="1"/>
    <col min="7953" max="7953" width="11.42578125" style="35" customWidth="1"/>
    <col min="7954" max="7954" width="17.5703125" style="35" customWidth="1"/>
    <col min="7955" max="7955" width="14.140625" style="35" customWidth="1"/>
    <col min="7956" max="7956" width="12.42578125" style="35" bestFit="1" customWidth="1"/>
    <col min="7957" max="7957" width="12.42578125" style="35" customWidth="1"/>
    <col min="7958" max="7958" width="11.42578125" style="35" customWidth="1"/>
    <col min="7959" max="7959" width="17.85546875" style="35" customWidth="1"/>
    <col min="7960" max="8193" width="9.140625" style="35"/>
    <col min="8194" max="8194" width="10.42578125" style="35" customWidth="1"/>
    <col min="8195" max="8195" width="9.7109375" style="35" customWidth="1"/>
    <col min="8196" max="8196" width="11.28515625" style="35" customWidth="1"/>
    <col min="8197" max="8197" width="10.42578125" style="35" customWidth="1"/>
    <col min="8198" max="8198" width="13.5703125" style="35" customWidth="1"/>
    <col min="8199" max="8199" width="9.7109375" style="35" customWidth="1"/>
    <col min="8200" max="8200" width="11.140625" style="35" bestFit="1" customWidth="1"/>
    <col min="8201" max="8201" width="12.140625" style="35" customWidth="1"/>
    <col min="8202" max="8202" width="11.140625" style="35" customWidth="1"/>
    <col min="8203" max="8203" width="10.42578125" style="35" customWidth="1"/>
    <col min="8204" max="8204" width="11.42578125" style="35" customWidth="1"/>
    <col min="8205" max="8205" width="11.140625" style="35" bestFit="1" customWidth="1"/>
    <col min="8206" max="8206" width="12.42578125" style="35" bestFit="1" customWidth="1"/>
    <col min="8207" max="8207" width="8.85546875" style="35" customWidth="1"/>
    <col min="8208" max="8208" width="11.85546875" style="35" bestFit="1" customWidth="1"/>
    <col min="8209" max="8209" width="11.42578125" style="35" customWidth="1"/>
    <col min="8210" max="8210" width="17.5703125" style="35" customWidth="1"/>
    <col min="8211" max="8211" width="14.140625" style="35" customWidth="1"/>
    <col min="8212" max="8212" width="12.42578125" style="35" bestFit="1" customWidth="1"/>
    <col min="8213" max="8213" width="12.42578125" style="35" customWidth="1"/>
    <col min="8214" max="8214" width="11.42578125" style="35" customWidth="1"/>
    <col min="8215" max="8215" width="17.85546875" style="35" customWidth="1"/>
    <col min="8216" max="8449" width="9.140625" style="35"/>
    <col min="8450" max="8450" width="10.42578125" style="35" customWidth="1"/>
    <col min="8451" max="8451" width="9.7109375" style="35" customWidth="1"/>
    <col min="8452" max="8452" width="11.28515625" style="35" customWidth="1"/>
    <col min="8453" max="8453" width="10.42578125" style="35" customWidth="1"/>
    <col min="8454" max="8454" width="13.5703125" style="35" customWidth="1"/>
    <col min="8455" max="8455" width="9.7109375" style="35" customWidth="1"/>
    <col min="8456" max="8456" width="11.140625" style="35" bestFit="1" customWidth="1"/>
    <col min="8457" max="8457" width="12.140625" style="35" customWidth="1"/>
    <col min="8458" max="8458" width="11.140625" style="35" customWidth="1"/>
    <col min="8459" max="8459" width="10.42578125" style="35" customWidth="1"/>
    <col min="8460" max="8460" width="11.42578125" style="35" customWidth="1"/>
    <col min="8461" max="8461" width="11.140625" style="35" bestFit="1" customWidth="1"/>
    <col min="8462" max="8462" width="12.42578125" style="35" bestFit="1" customWidth="1"/>
    <col min="8463" max="8463" width="8.85546875" style="35" customWidth="1"/>
    <col min="8464" max="8464" width="11.85546875" style="35" bestFit="1" customWidth="1"/>
    <col min="8465" max="8465" width="11.42578125" style="35" customWidth="1"/>
    <col min="8466" max="8466" width="17.5703125" style="35" customWidth="1"/>
    <col min="8467" max="8467" width="14.140625" style="35" customWidth="1"/>
    <col min="8468" max="8468" width="12.42578125" style="35" bestFit="1" customWidth="1"/>
    <col min="8469" max="8469" width="12.42578125" style="35" customWidth="1"/>
    <col min="8470" max="8470" width="11.42578125" style="35" customWidth="1"/>
    <col min="8471" max="8471" width="17.85546875" style="35" customWidth="1"/>
    <col min="8472" max="8705" width="9.140625" style="35"/>
    <col min="8706" max="8706" width="10.42578125" style="35" customWidth="1"/>
    <col min="8707" max="8707" width="9.7109375" style="35" customWidth="1"/>
    <col min="8708" max="8708" width="11.28515625" style="35" customWidth="1"/>
    <col min="8709" max="8709" width="10.42578125" style="35" customWidth="1"/>
    <col min="8710" max="8710" width="13.5703125" style="35" customWidth="1"/>
    <col min="8711" max="8711" width="9.7109375" style="35" customWidth="1"/>
    <col min="8712" max="8712" width="11.140625" style="35" bestFit="1" customWidth="1"/>
    <col min="8713" max="8713" width="12.140625" style="35" customWidth="1"/>
    <col min="8714" max="8714" width="11.140625" style="35" customWidth="1"/>
    <col min="8715" max="8715" width="10.42578125" style="35" customWidth="1"/>
    <col min="8716" max="8716" width="11.42578125" style="35" customWidth="1"/>
    <col min="8717" max="8717" width="11.140625" style="35" bestFit="1" customWidth="1"/>
    <col min="8718" max="8718" width="12.42578125" style="35" bestFit="1" customWidth="1"/>
    <col min="8719" max="8719" width="8.85546875" style="35" customWidth="1"/>
    <col min="8720" max="8720" width="11.85546875" style="35" bestFit="1" customWidth="1"/>
    <col min="8721" max="8721" width="11.42578125" style="35" customWidth="1"/>
    <col min="8722" max="8722" width="17.5703125" style="35" customWidth="1"/>
    <col min="8723" max="8723" width="14.140625" style="35" customWidth="1"/>
    <col min="8724" max="8724" width="12.42578125" style="35" bestFit="1" customWidth="1"/>
    <col min="8725" max="8725" width="12.42578125" style="35" customWidth="1"/>
    <col min="8726" max="8726" width="11.42578125" style="35" customWidth="1"/>
    <col min="8727" max="8727" width="17.85546875" style="35" customWidth="1"/>
    <col min="8728" max="8961" width="9.140625" style="35"/>
    <col min="8962" max="8962" width="10.42578125" style="35" customWidth="1"/>
    <col min="8963" max="8963" width="9.7109375" style="35" customWidth="1"/>
    <col min="8964" max="8964" width="11.28515625" style="35" customWidth="1"/>
    <col min="8965" max="8965" width="10.42578125" style="35" customWidth="1"/>
    <col min="8966" max="8966" width="13.5703125" style="35" customWidth="1"/>
    <col min="8967" max="8967" width="9.7109375" style="35" customWidth="1"/>
    <col min="8968" max="8968" width="11.140625" style="35" bestFit="1" customWidth="1"/>
    <col min="8969" max="8969" width="12.140625" style="35" customWidth="1"/>
    <col min="8970" max="8970" width="11.140625" style="35" customWidth="1"/>
    <col min="8971" max="8971" width="10.42578125" style="35" customWidth="1"/>
    <col min="8972" max="8972" width="11.42578125" style="35" customWidth="1"/>
    <col min="8973" max="8973" width="11.140625" style="35" bestFit="1" customWidth="1"/>
    <col min="8974" max="8974" width="12.42578125" style="35" bestFit="1" customWidth="1"/>
    <col min="8975" max="8975" width="8.85546875" style="35" customWidth="1"/>
    <col min="8976" max="8976" width="11.85546875" style="35" bestFit="1" customWidth="1"/>
    <col min="8977" max="8977" width="11.42578125" style="35" customWidth="1"/>
    <col min="8978" max="8978" width="17.5703125" style="35" customWidth="1"/>
    <col min="8979" max="8979" width="14.140625" style="35" customWidth="1"/>
    <col min="8980" max="8980" width="12.42578125" style="35" bestFit="1" customWidth="1"/>
    <col min="8981" max="8981" width="12.42578125" style="35" customWidth="1"/>
    <col min="8982" max="8982" width="11.42578125" style="35" customWidth="1"/>
    <col min="8983" max="8983" width="17.85546875" style="35" customWidth="1"/>
    <col min="8984" max="9217" width="9.140625" style="35"/>
    <col min="9218" max="9218" width="10.42578125" style="35" customWidth="1"/>
    <col min="9219" max="9219" width="9.7109375" style="35" customWidth="1"/>
    <col min="9220" max="9220" width="11.28515625" style="35" customWidth="1"/>
    <col min="9221" max="9221" width="10.42578125" style="35" customWidth="1"/>
    <col min="9222" max="9222" width="13.5703125" style="35" customWidth="1"/>
    <col min="9223" max="9223" width="9.7109375" style="35" customWidth="1"/>
    <col min="9224" max="9224" width="11.140625" style="35" bestFit="1" customWidth="1"/>
    <col min="9225" max="9225" width="12.140625" style="35" customWidth="1"/>
    <col min="9226" max="9226" width="11.140625" style="35" customWidth="1"/>
    <col min="9227" max="9227" width="10.42578125" style="35" customWidth="1"/>
    <col min="9228" max="9228" width="11.42578125" style="35" customWidth="1"/>
    <col min="9229" max="9229" width="11.140625" style="35" bestFit="1" customWidth="1"/>
    <col min="9230" max="9230" width="12.42578125" style="35" bestFit="1" customWidth="1"/>
    <col min="9231" max="9231" width="8.85546875" style="35" customWidth="1"/>
    <col min="9232" max="9232" width="11.85546875" style="35" bestFit="1" customWidth="1"/>
    <col min="9233" max="9233" width="11.42578125" style="35" customWidth="1"/>
    <col min="9234" max="9234" width="17.5703125" style="35" customWidth="1"/>
    <col min="9235" max="9235" width="14.140625" style="35" customWidth="1"/>
    <col min="9236" max="9236" width="12.42578125" style="35" bestFit="1" customWidth="1"/>
    <col min="9237" max="9237" width="12.42578125" style="35" customWidth="1"/>
    <col min="9238" max="9238" width="11.42578125" style="35" customWidth="1"/>
    <col min="9239" max="9239" width="17.85546875" style="35" customWidth="1"/>
    <col min="9240" max="9473" width="9.140625" style="35"/>
    <col min="9474" max="9474" width="10.42578125" style="35" customWidth="1"/>
    <col min="9475" max="9475" width="9.7109375" style="35" customWidth="1"/>
    <col min="9476" max="9476" width="11.28515625" style="35" customWidth="1"/>
    <col min="9477" max="9477" width="10.42578125" style="35" customWidth="1"/>
    <col min="9478" max="9478" width="13.5703125" style="35" customWidth="1"/>
    <col min="9479" max="9479" width="9.7109375" style="35" customWidth="1"/>
    <col min="9480" max="9480" width="11.140625" style="35" bestFit="1" customWidth="1"/>
    <col min="9481" max="9481" width="12.140625" style="35" customWidth="1"/>
    <col min="9482" max="9482" width="11.140625" style="35" customWidth="1"/>
    <col min="9483" max="9483" width="10.42578125" style="35" customWidth="1"/>
    <col min="9484" max="9484" width="11.42578125" style="35" customWidth="1"/>
    <col min="9485" max="9485" width="11.140625" style="35" bestFit="1" customWidth="1"/>
    <col min="9486" max="9486" width="12.42578125" style="35" bestFit="1" customWidth="1"/>
    <col min="9487" max="9487" width="8.85546875" style="35" customWidth="1"/>
    <col min="9488" max="9488" width="11.85546875" style="35" bestFit="1" customWidth="1"/>
    <col min="9489" max="9489" width="11.42578125" style="35" customWidth="1"/>
    <col min="9490" max="9490" width="17.5703125" style="35" customWidth="1"/>
    <col min="9491" max="9491" width="14.140625" style="35" customWidth="1"/>
    <col min="9492" max="9492" width="12.42578125" style="35" bestFit="1" customWidth="1"/>
    <col min="9493" max="9493" width="12.42578125" style="35" customWidth="1"/>
    <col min="9494" max="9494" width="11.42578125" style="35" customWidth="1"/>
    <col min="9495" max="9495" width="17.85546875" style="35" customWidth="1"/>
    <col min="9496" max="9729" width="9.140625" style="35"/>
    <col min="9730" max="9730" width="10.42578125" style="35" customWidth="1"/>
    <col min="9731" max="9731" width="9.7109375" style="35" customWidth="1"/>
    <col min="9732" max="9732" width="11.28515625" style="35" customWidth="1"/>
    <col min="9733" max="9733" width="10.42578125" style="35" customWidth="1"/>
    <col min="9734" max="9734" width="13.5703125" style="35" customWidth="1"/>
    <col min="9735" max="9735" width="9.7109375" style="35" customWidth="1"/>
    <col min="9736" max="9736" width="11.140625" style="35" bestFit="1" customWidth="1"/>
    <col min="9737" max="9737" width="12.140625" style="35" customWidth="1"/>
    <col min="9738" max="9738" width="11.140625" style="35" customWidth="1"/>
    <col min="9739" max="9739" width="10.42578125" style="35" customWidth="1"/>
    <col min="9740" max="9740" width="11.42578125" style="35" customWidth="1"/>
    <col min="9741" max="9741" width="11.140625" style="35" bestFit="1" customWidth="1"/>
    <col min="9742" max="9742" width="12.42578125" style="35" bestFit="1" customWidth="1"/>
    <col min="9743" max="9743" width="8.85546875" style="35" customWidth="1"/>
    <col min="9744" max="9744" width="11.85546875" style="35" bestFit="1" customWidth="1"/>
    <col min="9745" max="9745" width="11.42578125" style="35" customWidth="1"/>
    <col min="9746" max="9746" width="17.5703125" style="35" customWidth="1"/>
    <col min="9747" max="9747" width="14.140625" style="35" customWidth="1"/>
    <col min="9748" max="9748" width="12.42578125" style="35" bestFit="1" customWidth="1"/>
    <col min="9749" max="9749" width="12.42578125" style="35" customWidth="1"/>
    <col min="9750" max="9750" width="11.42578125" style="35" customWidth="1"/>
    <col min="9751" max="9751" width="17.85546875" style="35" customWidth="1"/>
    <col min="9752" max="9985" width="9.140625" style="35"/>
    <col min="9986" max="9986" width="10.42578125" style="35" customWidth="1"/>
    <col min="9987" max="9987" width="9.7109375" style="35" customWidth="1"/>
    <col min="9988" max="9988" width="11.28515625" style="35" customWidth="1"/>
    <col min="9989" max="9989" width="10.42578125" style="35" customWidth="1"/>
    <col min="9990" max="9990" width="13.5703125" style="35" customWidth="1"/>
    <col min="9991" max="9991" width="9.7109375" style="35" customWidth="1"/>
    <col min="9992" max="9992" width="11.140625" style="35" bestFit="1" customWidth="1"/>
    <col min="9993" max="9993" width="12.140625" style="35" customWidth="1"/>
    <col min="9994" max="9994" width="11.140625" style="35" customWidth="1"/>
    <col min="9995" max="9995" width="10.42578125" style="35" customWidth="1"/>
    <col min="9996" max="9996" width="11.42578125" style="35" customWidth="1"/>
    <col min="9997" max="9997" width="11.140625" style="35" bestFit="1" customWidth="1"/>
    <col min="9998" max="9998" width="12.42578125" style="35" bestFit="1" customWidth="1"/>
    <col min="9999" max="9999" width="8.85546875" style="35" customWidth="1"/>
    <col min="10000" max="10000" width="11.85546875" style="35" bestFit="1" customWidth="1"/>
    <col min="10001" max="10001" width="11.42578125" style="35" customWidth="1"/>
    <col min="10002" max="10002" width="17.5703125" style="35" customWidth="1"/>
    <col min="10003" max="10003" width="14.140625" style="35" customWidth="1"/>
    <col min="10004" max="10004" width="12.42578125" style="35" bestFit="1" customWidth="1"/>
    <col min="10005" max="10005" width="12.42578125" style="35" customWidth="1"/>
    <col min="10006" max="10006" width="11.42578125" style="35" customWidth="1"/>
    <col min="10007" max="10007" width="17.85546875" style="35" customWidth="1"/>
    <col min="10008" max="10241" width="9.140625" style="35"/>
    <col min="10242" max="10242" width="10.42578125" style="35" customWidth="1"/>
    <col min="10243" max="10243" width="9.7109375" style="35" customWidth="1"/>
    <col min="10244" max="10244" width="11.28515625" style="35" customWidth="1"/>
    <col min="10245" max="10245" width="10.42578125" style="35" customWidth="1"/>
    <col min="10246" max="10246" width="13.5703125" style="35" customWidth="1"/>
    <col min="10247" max="10247" width="9.7109375" style="35" customWidth="1"/>
    <col min="10248" max="10248" width="11.140625" style="35" bestFit="1" customWidth="1"/>
    <col min="10249" max="10249" width="12.140625" style="35" customWidth="1"/>
    <col min="10250" max="10250" width="11.140625" style="35" customWidth="1"/>
    <col min="10251" max="10251" width="10.42578125" style="35" customWidth="1"/>
    <col min="10252" max="10252" width="11.42578125" style="35" customWidth="1"/>
    <col min="10253" max="10253" width="11.140625" style="35" bestFit="1" customWidth="1"/>
    <col min="10254" max="10254" width="12.42578125" style="35" bestFit="1" customWidth="1"/>
    <col min="10255" max="10255" width="8.85546875" style="35" customWidth="1"/>
    <col min="10256" max="10256" width="11.85546875" style="35" bestFit="1" customWidth="1"/>
    <col min="10257" max="10257" width="11.42578125" style="35" customWidth="1"/>
    <col min="10258" max="10258" width="17.5703125" style="35" customWidth="1"/>
    <col min="10259" max="10259" width="14.140625" style="35" customWidth="1"/>
    <col min="10260" max="10260" width="12.42578125" style="35" bestFit="1" customWidth="1"/>
    <col min="10261" max="10261" width="12.42578125" style="35" customWidth="1"/>
    <col min="10262" max="10262" width="11.42578125" style="35" customWidth="1"/>
    <col min="10263" max="10263" width="17.85546875" style="35" customWidth="1"/>
    <col min="10264" max="10497" width="9.140625" style="35"/>
    <col min="10498" max="10498" width="10.42578125" style="35" customWidth="1"/>
    <col min="10499" max="10499" width="9.7109375" style="35" customWidth="1"/>
    <col min="10500" max="10500" width="11.28515625" style="35" customWidth="1"/>
    <col min="10501" max="10501" width="10.42578125" style="35" customWidth="1"/>
    <col min="10502" max="10502" width="13.5703125" style="35" customWidth="1"/>
    <col min="10503" max="10503" width="9.7109375" style="35" customWidth="1"/>
    <col min="10504" max="10504" width="11.140625" style="35" bestFit="1" customWidth="1"/>
    <col min="10505" max="10505" width="12.140625" style="35" customWidth="1"/>
    <col min="10506" max="10506" width="11.140625" style="35" customWidth="1"/>
    <col min="10507" max="10507" width="10.42578125" style="35" customWidth="1"/>
    <col min="10508" max="10508" width="11.42578125" style="35" customWidth="1"/>
    <col min="10509" max="10509" width="11.140625" style="35" bestFit="1" customWidth="1"/>
    <col min="10510" max="10510" width="12.42578125" style="35" bestFit="1" customWidth="1"/>
    <col min="10511" max="10511" width="8.85546875" style="35" customWidth="1"/>
    <col min="10512" max="10512" width="11.85546875" style="35" bestFit="1" customWidth="1"/>
    <col min="10513" max="10513" width="11.42578125" style="35" customWidth="1"/>
    <col min="10514" max="10514" width="17.5703125" style="35" customWidth="1"/>
    <col min="10515" max="10515" width="14.140625" style="35" customWidth="1"/>
    <col min="10516" max="10516" width="12.42578125" style="35" bestFit="1" customWidth="1"/>
    <col min="10517" max="10517" width="12.42578125" style="35" customWidth="1"/>
    <col min="10518" max="10518" width="11.42578125" style="35" customWidth="1"/>
    <col min="10519" max="10519" width="17.85546875" style="35" customWidth="1"/>
    <col min="10520" max="10753" width="9.140625" style="35"/>
    <col min="10754" max="10754" width="10.42578125" style="35" customWidth="1"/>
    <col min="10755" max="10755" width="9.7109375" style="35" customWidth="1"/>
    <col min="10756" max="10756" width="11.28515625" style="35" customWidth="1"/>
    <col min="10757" max="10757" width="10.42578125" style="35" customWidth="1"/>
    <col min="10758" max="10758" width="13.5703125" style="35" customWidth="1"/>
    <col min="10759" max="10759" width="9.7109375" style="35" customWidth="1"/>
    <col min="10760" max="10760" width="11.140625" style="35" bestFit="1" customWidth="1"/>
    <col min="10761" max="10761" width="12.140625" style="35" customWidth="1"/>
    <col min="10762" max="10762" width="11.140625" style="35" customWidth="1"/>
    <col min="10763" max="10763" width="10.42578125" style="35" customWidth="1"/>
    <col min="10764" max="10764" width="11.42578125" style="35" customWidth="1"/>
    <col min="10765" max="10765" width="11.140625" style="35" bestFit="1" customWidth="1"/>
    <col min="10766" max="10766" width="12.42578125" style="35" bestFit="1" customWidth="1"/>
    <col min="10767" max="10767" width="8.85546875" style="35" customWidth="1"/>
    <col min="10768" max="10768" width="11.85546875" style="35" bestFit="1" customWidth="1"/>
    <col min="10769" max="10769" width="11.42578125" style="35" customWidth="1"/>
    <col min="10770" max="10770" width="17.5703125" style="35" customWidth="1"/>
    <col min="10771" max="10771" width="14.140625" style="35" customWidth="1"/>
    <col min="10772" max="10772" width="12.42578125" style="35" bestFit="1" customWidth="1"/>
    <col min="10773" max="10773" width="12.42578125" style="35" customWidth="1"/>
    <col min="10774" max="10774" width="11.42578125" style="35" customWidth="1"/>
    <col min="10775" max="10775" width="17.85546875" style="35" customWidth="1"/>
    <col min="10776" max="11009" width="9.140625" style="35"/>
    <col min="11010" max="11010" width="10.42578125" style="35" customWidth="1"/>
    <col min="11011" max="11011" width="9.7109375" style="35" customWidth="1"/>
    <col min="11012" max="11012" width="11.28515625" style="35" customWidth="1"/>
    <col min="11013" max="11013" width="10.42578125" style="35" customWidth="1"/>
    <col min="11014" max="11014" width="13.5703125" style="35" customWidth="1"/>
    <col min="11015" max="11015" width="9.7109375" style="35" customWidth="1"/>
    <col min="11016" max="11016" width="11.140625" style="35" bestFit="1" customWidth="1"/>
    <col min="11017" max="11017" width="12.140625" style="35" customWidth="1"/>
    <col min="11018" max="11018" width="11.140625" style="35" customWidth="1"/>
    <col min="11019" max="11019" width="10.42578125" style="35" customWidth="1"/>
    <col min="11020" max="11020" width="11.42578125" style="35" customWidth="1"/>
    <col min="11021" max="11021" width="11.140625" style="35" bestFit="1" customWidth="1"/>
    <col min="11022" max="11022" width="12.42578125" style="35" bestFit="1" customWidth="1"/>
    <col min="11023" max="11023" width="8.85546875" style="35" customWidth="1"/>
    <col min="11024" max="11024" width="11.85546875" style="35" bestFit="1" customWidth="1"/>
    <col min="11025" max="11025" width="11.42578125" style="35" customWidth="1"/>
    <col min="11026" max="11026" width="17.5703125" style="35" customWidth="1"/>
    <col min="11027" max="11027" width="14.140625" style="35" customWidth="1"/>
    <col min="11028" max="11028" width="12.42578125" style="35" bestFit="1" customWidth="1"/>
    <col min="11029" max="11029" width="12.42578125" style="35" customWidth="1"/>
    <col min="11030" max="11030" width="11.42578125" style="35" customWidth="1"/>
    <col min="11031" max="11031" width="17.85546875" style="35" customWidth="1"/>
    <col min="11032" max="11265" width="9.140625" style="35"/>
    <col min="11266" max="11266" width="10.42578125" style="35" customWidth="1"/>
    <col min="11267" max="11267" width="9.7109375" style="35" customWidth="1"/>
    <col min="11268" max="11268" width="11.28515625" style="35" customWidth="1"/>
    <col min="11269" max="11269" width="10.42578125" style="35" customWidth="1"/>
    <col min="11270" max="11270" width="13.5703125" style="35" customWidth="1"/>
    <col min="11271" max="11271" width="9.7109375" style="35" customWidth="1"/>
    <col min="11272" max="11272" width="11.140625" style="35" bestFit="1" customWidth="1"/>
    <col min="11273" max="11273" width="12.140625" style="35" customWidth="1"/>
    <col min="11274" max="11274" width="11.140625" style="35" customWidth="1"/>
    <col min="11275" max="11275" width="10.42578125" style="35" customWidth="1"/>
    <col min="11276" max="11276" width="11.42578125" style="35" customWidth="1"/>
    <col min="11277" max="11277" width="11.140625" style="35" bestFit="1" customWidth="1"/>
    <col min="11278" max="11278" width="12.42578125" style="35" bestFit="1" customWidth="1"/>
    <col min="11279" max="11279" width="8.85546875" style="35" customWidth="1"/>
    <col min="11280" max="11280" width="11.85546875" style="35" bestFit="1" customWidth="1"/>
    <col min="11281" max="11281" width="11.42578125" style="35" customWidth="1"/>
    <col min="11282" max="11282" width="17.5703125" style="35" customWidth="1"/>
    <col min="11283" max="11283" width="14.140625" style="35" customWidth="1"/>
    <col min="11284" max="11284" width="12.42578125" style="35" bestFit="1" customWidth="1"/>
    <col min="11285" max="11285" width="12.42578125" style="35" customWidth="1"/>
    <col min="11286" max="11286" width="11.42578125" style="35" customWidth="1"/>
    <col min="11287" max="11287" width="17.85546875" style="35" customWidth="1"/>
    <col min="11288" max="11521" width="9.140625" style="35"/>
    <col min="11522" max="11522" width="10.42578125" style="35" customWidth="1"/>
    <col min="11523" max="11523" width="9.7109375" style="35" customWidth="1"/>
    <col min="11524" max="11524" width="11.28515625" style="35" customWidth="1"/>
    <col min="11525" max="11525" width="10.42578125" style="35" customWidth="1"/>
    <col min="11526" max="11526" width="13.5703125" style="35" customWidth="1"/>
    <col min="11527" max="11527" width="9.7109375" style="35" customWidth="1"/>
    <col min="11528" max="11528" width="11.140625" style="35" bestFit="1" customWidth="1"/>
    <col min="11529" max="11529" width="12.140625" style="35" customWidth="1"/>
    <col min="11530" max="11530" width="11.140625" style="35" customWidth="1"/>
    <col min="11531" max="11531" width="10.42578125" style="35" customWidth="1"/>
    <col min="11532" max="11532" width="11.42578125" style="35" customWidth="1"/>
    <col min="11533" max="11533" width="11.140625" style="35" bestFit="1" customWidth="1"/>
    <col min="11534" max="11534" width="12.42578125" style="35" bestFit="1" customWidth="1"/>
    <col min="11535" max="11535" width="8.85546875" style="35" customWidth="1"/>
    <col min="11536" max="11536" width="11.85546875" style="35" bestFit="1" customWidth="1"/>
    <col min="11537" max="11537" width="11.42578125" style="35" customWidth="1"/>
    <col min="11538" max="11538" width="17.5703125" style="35" customWidth="1"/>
    <col min="11539" max="11539" width="14.140625" style="35" customWidth="1"/>
    <col min="11540" max="11540" width="12.42578125" style="35" bestFit="1" customWidth="1"/>
    <col min="11541" max="11541" width="12.42578125" style="35" customWidth="1"/>
    <col min="11542" max="11542" width="11.42578125" style="35" customWidth="1"/>
    <col min="11543" max="11543" width="17.85546875" style="35" customWidth="1"/>
    <col min="11544" max="11777" width="9.140625" style="35"/>
    <col min="11778" max="11778" width="10.42578125" style="35" customWidth="1"/>
    <col min="11779" max="11779" width="9.7109375" style="35" customWidth="1"/>
    <col min="11780" max="11780" width="11.28515625" style="35" customWidth="1"/>
    <col min="11781" max="11781" width="10.42578125" style="35" customWidth="1"/>
    <col min="11782" max="11782" width="13.5703125" style="35" customWidth="1"/>
    <col min="11783" max="11783" width="9.7109375" style="35" customWidth="1"/>
    <col min="11784" max="11784" width="11.140625" style="35" bestFit="1" customWidth="1"/>
    <col min="11785" max="11785" width="12.140625" style="35" customWidth="1"/>
    <col min="11786" max="11786" width="11.140625" style="35" customWidth="1"/>
    <col min="11787" max="11787" width="10.42578125" style="35" customWidth="1"/>
    <col min="11788" max="11788" width="11.42578125" style="35" customWidth="1"/>
    <col min="11789" max="11789" width="11.140625" style="35" bestFit="1" customWidth="1"/>
    <col min="11790" max="11790" width="12.42578125" style="35" bestFit="1" customWidth="1"/>
    <col min="11791" max="11791" width="8.85546875" style="35" customWidth="1"/>
    <col min="11792" max="11792" width="11.85546875" style="35" bestFit="1" customWidth="1"/>
    <col min="11793" max="11793" width="11.42578125" style="35" customWidth="1"/>
    <col min="11794" max="11794" width="17.5703125" style="35" customWidth="1"/>
    <col min="11795" max="11795" width="14.140625" style="35" customWidth="1"/>
    <col min="11796" max="11796" width="12.42578125" style="35" bestFit="1" customWidth="1"/>
    <col min="11797" max="11797" width="12.42578125" style="35" customWidth="1"/>
    <col min="11798" max="11798" width="11.42578125" style="35" customWidth="1"/>
    <col min="11799" max="11799" width="17.85546875" style="35" customWidth="1"/>
    <col min="11800" max="12033" width="9.140625" style="35"/>
    <col min="12034" max="12034" width="10.42578125" style="35" customWidth="1"/>
    <col min="12035" max="12035" width="9.7109375" style="35" customWidth="1"/>
    <col min="12036" max="12036" width="11.28515625" style="35" customWidth="1"/>
    <col min="12037" max="12037" width="10.42578125" style="35" customWidth="1"/>
    <col min="12038" max="12038" width="13.5703125" style="35" customWidth="1"/>
    <col min="12039" max="12039" width="9.7109375" style="35" customWidth="1"/>
    <col min="12040" max="12040" width="11.140625" style="35" bestFit="1" customWidth="1"/>
    <col min="12041" max="12041" width="12.140625" style="35" customWidth="1"/>
    <col min="12042" max="12042" width="11.140625" style="35" customWidth="1"/>
    <col min="12043" max="12043" width="10.42578125" style="35" customWidth="1"/>
    <col min="12044" max="12044" width="11.42578125" style="35" customWidth="1"/>
    <col min="12045" max="12045" width="11.140625" style="35" bestFit="1" customWidth="1"/>
    <col min="12046" max="12046" width="12.42578125" style="35" bestFit="1" customWidth="1"/>
    <col min="12047" max="12047" width="8.85546875" style="35" customWidth="1"/>
    <col min="12048" max="12048" width="11.85546875" style="35" bestFit="1" customWidth="1"/>
    <col min="12049" max="12049" width="11.42578125" style="35" customWidth="1"/>
    <col min="12050" max="12050" width="17.5703125" style="35" customWidth="1"/>
    <col min="12051" max="12051" width="14.140625" style="35" customWidth="1"/>
    <col min="12052" max="12052" width="12.42578125" style="35" bestFit="1" customWidth="1"/>
    <col min="12053" max="12053" width="12.42578125" style="35" customWidth="1"/>
    <col min="12054" max="12054" width="11.42578125" style="35" customWidth="1"/>
    <col min="12055" max="12055" width="17.85546875" style="35" customWidth="1"/>
    <col min="12056" max="12289" width="9.140625" style="35"/>
    <col min="12290" max="12290" width="10.42578125" style="35" customWidth="1"/>
    <col min="12291" max="12291" width="9.7109375" style="35" customWidth="1"/>
    <col min="12292" max="12292" width="11.28515625" style="35" customWidth="1"/>
    <col min="12293" max="12293" width="10.42578125" style="35" customWidth="1"/>
    <col min="12294" max="12294" width="13.5703125" style="35" customWidth="1"/>
    <col min="12295" max="12295" width="9.7109375" style="35" customWidth="1"/>
    <col min="12296" max="12296" width="11.140625" style="35" bestFit="1" customWidth="1"/>
    <col min="12297" max="12297" width="12.140625" style="35" customWidth="1"/>
    <col min="12298" max="12298" width="11.140625" style="35" customWidth="1"/>
    <col min="12299" max="12299" width="10.42578125" style="35" customWidth="1"/>
    <col min="12300" max="12300" width="11.42578125" style="35" customWidth="1"/>
    <col min="12301" max="12301" width="11.140625" style="35" bestFit="1" customWidth="1"/>
    <col min="12302" max="12302" width="12.42578125" style="35" bestFit="1" customWidth="1"/>
    <col min="12303" max="12303" width="8.85546875" style="35" customWidth="1"/>
    <col min="12304" max="12304" width="11.85546875" style="35" bestFit="1" customWidth="1"/>
    <col min="12305" max="12305" width="11.42578125" style="35" customWidth="1"/>
    <col min="12306" max="12306" width="17.5703125" style="35" customWidth="1"/>
    <col min="12307" max="12307" width="14.140625" style="35" customWidth="1"/>
    <col min="12308" max="12308" width="12.42578125" style="35" bestFit="1" customWidth="1"/>
    <col min="12309" max="12309" width="12.42578125" style="35" customWidth="1"/>
    <col min="12310" max="12310" width="11.42578125" style="35" customWidth="1"/>
    <col min="12311" max="12311" width="17.85546875" style="35" customWidth="1"/>
    <col min="12312" max="12545" width="9.140625" style="35"/>
    <col min="12546" max="12546" width="10.42578125" style="35" customWidth="1"/>
    <col min="12547" max="12547" width="9.7109375" style="35" customWidth="1"/>
    <col min="12548" max="12548" width="11.28515625" style="35" customWidth="1"/>
    <col min="12549" max="12549" width="10.42578125" style="35" customWidth="1"/>
    <col min="12550" max="12550" width="13.5703125" style="35" customWidth="1"/>
    <col min="12551" max="12551" width="9.7109375" style="35" customWidth="1"/>
    <col min="12552" max="12552" width="11.140625" style="35" bestFit="1" customWidth="1"/>
    <col min="12553" max="12553" width="12.140625" style="35" customWidth="1"/>
    <col min="12554" max="12554" width="11.140625" style="35" customWidth="1"/>
    <col min="12555" max="12555" width="10.42578125" style="35" customWidth="1"/>
    <col min="12556" max="12556" width="11.42578125" style="35" customWidth="1"/>
    <col min="12557" max="12557" width="11.140625" style="35" bestFit="1" customWidth="1"/>
    <col min="12558" max="12558" width="12.42578125" style="35" bestFit="1" customWidth="1"/>
    <col min="12559" max="12559" width="8.85546875" style="35" customWidth="1"/>
    <col min="12560" max="12560" width="11.85546875" style="35" bestFit="1" customWidth="1"/>
    <col min="12561" max="12561" width="11.42578125" style="35" customWidth="1"/>
    <col min="12562" max="12562" width="17.5703125" style="35" customWidth="1"/>
    <col min="12563" max="12563" width="14.140625" style="35" customWidth="1"/>
    <col min="12564" max="12564" width="12.42578125" style="35" bestFit="1" customWidth="1"/>
    <col min="12565" max="12565" width="12.42578125" style="35" customWidth="1"/>
    <col min="12566" max="12566" width="11.42578125" style="35" customWidth="1"/>
    <col min="12567" max="12567" width="17.85546875" style="35" customWidth="1"/>
    <col min="12568" max="12801" width="9.140625" style="35"/>
    <col min="12802" max="12802" width="10.42578125" style="35" customWidth="1"/>
    <col min="12803" max="12803" width="9.7109375" style="35" customWidth="1"/>
    <col min="12804" max="12804" width="11.28515625" style="35" customWidth="1"/>
    <col min="12805" max="12805" width="10.42578125" style="35" customWidth="1"/>
    <col min="12806" max="12806" width="13.5703125" style="35" customWidth="1"/>
    <col min="12807" max="12807" width="9.7109375" style="35" customWidth="1"/>
    <col min="12808" max="12808" width="11.140625" style="35" bestFit="1" customWidth="1"/>
    <col min="12809" max="12809" width="12.140625" style="35" customWidth="1"/>
    <col min="12810" max="12810" width="11.140625" style="35" customWidth="1"/>
    <col min="12811" max="12811" width="10.42578125" style="35" customWidth="1"/>
    <col min="12812" max="12812" width="11.42578125" style="35" customWidth="1"/>
    <col min="12813" max="12813" width="11.140625" style="35" bestFit="1" customWidth="1"/>
    <col min="12814" max="12814" width="12.42578125" style="35" bestFit="1" customWidth="1"/>
    <col min="12815" max="12815" width="8.85546875" style="35" customWidth="1"/>
    <col min="12816" max="12816" width="11.85546875" style="35" bestFit="1" customWidth="1"/>
    <col min="12817" max="12817" width="11.42578125" style="35" customWidth="1"/>
    <col min="12818" max="12818" width="17.5703125" style="35" customWidth="1"/>
    <col min="12819" max="12819" width="14.140625" style="35" customWidth="1"/>
    <col min="12820" max="12820" width="12.42578125" style="35" bestFit="1" customWidth="1"/>
    <col min="12821" max="12821" width="12.42578125" style="35" customWidth="1"/>
    <col min="12822" max="12822" width="11.42578125" style="35" customWidth="1"/>
    <col min="12823" max="12823" width="17.85546875" style="35" customWidth="1"/>
    <col min="12824" max="13057" width="9.140625" style="35"/>
    <col min="13058" max="13058" width="10.42578125" style="35" customWidth="1"/>
    <col min="13059" max="13059" width="9.7109375" style="35" customWidth="1"/>
    <col min="13060" max="13060" width="11.28515625" style="35" customWidth="1"/>
    <col min="13061" max="13061" width="10.42578125" style="35" customWidth="1"/>
    <col min="13062" max="13062" width="13.5703125" style="35" customWidth="1"/>
    <col min="13063" max="13063" width="9.7109375" style="35" customWidth="1"/>
    <col min="13064" max="13064" width="11.140625" style="35" bestFit="1" customWidth="1"/>
    <col min="13065" max="13065" width="12.140625" style="35" customWidth="1"/>
    <col min="13066" max="13066" width="11.140625" style="35" customWidth="1"/>
    <col min="13067" max="13067" width="10.42578125" style="35" customWidth="1"/>
    <col min="13068" max="13068" width="11.42578125" style="35" customWidth="1"/>
    <col min="13069" max="13069" width="11.140625" style="35" bestFit="1" customWidth="1"/>
    <col min="13070" max="13070" width="12.42578125" style="35" bestFit="1" customWidth="1"/>
    <col min="13071" max="13071" width="8.85546875" style="35" customWidth="1"/>
    <col min="13072" max="13072" width="11.85546875" style="35" bestFit="1" customWidth="1"/>
    <col min="13073" max="13073" width="11.42578125" style="35" customWidth="1"/>
    <col min="13074" max="13074" width="17.5703125" style="35" customWidth="1"/>
    <col min="13075" max="13075" width="14.140625" style="35" customWidth="1"/>
    <col min="13076" max="13076" width="12.42578125" style="35" bestFit="1" customWidth="1"/>
    <col min="13077" max="13077" width="12.42578125" style="35" customWidth="1"/>
    <col min="13078" max="13078" width="11.42578125" style="35" customWidth="1"/>
    <col min="13079" max="13079" width="17.85546875" style="35" customWidth="1"/>
    <col min="13080" max="13313" width="9.140625" style="35"/>
    <col min="13314" max="13314" width="10.42578125" style="35" customWidth="1"/>
    <col min="13315" max="13315" width="9.7109375" style="35" customWidth="1"/>
    <col min="13316" max="13316" width="11.28515625" style="35" customWidth="1"/>
    <col min="13317" max="13317" width="10.42578125" style="35" customWidth="1"/>
    <col min="13318" max="13318" width="13.5703125" style="35" customWidth="1"/>
    <col min="13319" max="13319" width="9.7109375" style="35" customWidth="1"/>
    <col min="13320" max="13320" width="11.140625" style="35" bestFit="1" customWidth="1"/>
    <col min="13321" max="13321" width="12.140625" style="35" customWidth="1"/>
    <col min="13322" max="13322" width="11.140625" style="35" customWidth="1"/>
    <col min="13323" max="13323" width="10.42578125" style="35" customWidth="1"/>
    <col min="13324" max="13324" width="11.42578125" style="35" customWidth="1"/>
    <col min="13325" max="13325" width="11.140625" style="35" bestFit="1" customWidth="1"/>
    <col min="13326" max="13326" width="12.42578125" style="35" bestFit="1" customWidth="1"/>
    <col min="13327" max="13327" width="8.85546875" style="35" customWidth="1"/>
    <col min="13328" max="13328" width="11.85546875" style="35" bestFit="1" customWidth="1"/>
    <col min="13329" max="13329" width="11.42578125" style="35" customWidth="1"/>
    <col min="13330" max="13330" width="17.5703125" style="35" customWidth="1"/>
    <col min="13331" max="13331" width="14.140625" style="35" customWidth="1"/>
    <col min="13332" max="13332" width="12.42578125" style="35" bestFit="1" customWidth="1"/>
    <col min="13333" max="13333" width="12.42578125" style="35" customWidth="1"/>
    <col min="13334" max="13334" width="11.42578125" style="35" customWidth="1"/>
    <col min="13335" max="13335" width="17.85546875" style="35" customWidth="1"/>
    <col min="13336" max="13569" width="9.140625" style="35"/>
    <col min="13570" max="13570" width="10.42578125" style="35" customWidth="1"/>
    <col min="13571" max="13571" width="9.7109375" style="35" customWidth="1"/>
    <col min="13572" max="13572" width="11.28515625" style="35" customWidth="1"/>
    <col min="13573" max="13573" width="10.42578125" style="35" customWidth="1"/>
    <col min="13574" max="13574" width="13.5703125" style="35" customWidth="1"/>
    <col min="13575" max="13575" width="9.7109375" style="35" customWidth="1"/>
    <col min="13576" max="13576" width="11.140625" style="35" bestFit="1" customWidth="1"/>
    <col min="13577" max="13577" width="12.140625" style="35" customWidth="1"/>
    <col min="13578" max="13578" width="11.140625" style="35" customWidth="1"/>
    <col min="13579" max="13579" width="10.42578125" style="35" customWidth="1"/>
    <col min="13580" max="13580" width="11.42578125" style="35" customWidth="1"/>
    <col min="13581" max="13581" width="11.140625" style="35" bestFit="1" customWidth="1"/>
    <col min="13582" max="13582" width="12.42578125" style="35" bestFit="1" customWidth="1"/>
    <col min="13583" max="13583" width="8.85546875" style="35" customWidth="1"/>
    <col min="13584" max="13584" width="11.85546875" style="35" bestFit="1" customWidth="1"/>
    <col min="13585" max="13585" width="11.42578125" style="35" customWidth="1"/>
    <col min="13586" max="13586" width="17.5703125" style="35" customWidth="1"/>
    <col min="13587" max="13587" width="14.140625" style="35" customWidth="1"/>
    <col min="13588" max="13588" width="12.42578125" style="35" bestFit="1" customWidth="1"/>
    <col min="13589" max="13589" width="12.42578125" style="35" customWidth="1"/>
    <col min="13590" max="13590" width="11.42578125" style="35" customWidth="1"/>
    <col min="13591" max="13591" width="17.85546875" style="35" customWidth="1"/>
    <col min="13592" max="13825" width="9.140625" style="35"/>
    <col min="13826" max="13826" width="10.42578125" style="35" customWidth="1"/>
    <col min="13827" max="13827" width="9.7109375" style="35" customWidth="1"/>
    <col min="13828" max="13828" width="11.28515625" style="35" customWidth="1"/>
    <col min="13829" max="13829" width="10.42578125" style="35" customWidth="1"/>
    <col min="13830" max="13830" width="13.5703125" style="35" customWidth="1"/>
    <col min="13831" max="13831" width="9.7109375" style="35" customWidth="1"/>
    <col min="13832" max="13832" width="11.140625" style="35" bestFit="1" customWidth="1"/>
    <col min="13833" max="13833" width="12.140625" style="35" customWidth="1"/>
    <col min="13834" max="13834" width="11.140625" style="35" customWidth="1"/>
    <col min="13835" max="13835" width="10.42578125" style="35" customWidth="1"/>
    <col min="13836" max="13836" width="11.42578125" style="35" customWidth="1"/>
    <col min="13837" max="13837" width="11.140625" style="35" bestFit="1" customWidth="1"/>
    <col min="13838" max="13838" width="12.42578125" style="35" bestFit="1" customWidth="1"/>
    <col min="13839" max="13839" width="8.85546875" style="35" customWidth="1"/>
    <col min="13840" max="13840" width="11.85546875" style="35" bestFit="1" customWidth="1"/>
    <col min="13841" max="13841" width="11.42578125" style="35" customWidth="1"/>
    <col min="13842" max="13842" width="17.5703125" style="35" customWidth="1"/>
    <col min="13843" max="13843" width="14.140625" style="35" customWidth="1"/>
    <col min="13844" max="13844" width="12.42578125" style="35" bestFit="1" customWidth="1"/>
    <col min="13845" max="13845" width="12.42578125" style="35" customWidth="1"/>
    <col min="13846" max="13846" width="11.42578125" style="35" customWidth="1"/>
    <col min="13847" max="13847" width="17.85546875" style="35" customWidth="1"/>
    <col min="13848" max="14081" width="9.140625" style="35"/>
    <col min="14082" max="14082" width="10.42578125" style="35" customWidth="1"/>
    <col min="14083" max="14083" width="9.7109375" style="35" customWidth="1"/>
    <col min="14084" max="14084" width="11.28515625" style="35" customWidth="1"/>
    <col min="14085" max="14085" width="10.42578125" style="35" customWidth="1"/>
    <col min="14086" max="14086" width="13.5703125" style="35" customWidth="1"/>
    <col min="14087" max="14087" width="9.7109375" style="35" customWidth="1"/>
    <col min="14088" max="14088" width="11.140625" style="35" bestFit="1" customWidth="1"/>
    <col min="14089" max="14089" width="12.140625" style="35" customWidth="1"/>
    <col min="14090" max="14090" width="11.140625" style="35" customWidth="1"/>
    <col min="14091" max="14091" width="10.42578125" style="35" customWidth="1"/>
    <col min="14092" max="14092" width="11.42578125" style="35" customWidth="1"/>
    <col min="14093" max="14093" width="11.140625" style="35" bestFit="1" customWidth="1"/>
    <col min="14094" max="14094" width="12.42578125" style="35" bestFit="1" customWidth="1"/>
    <col min="14095" max="14095" width="8.85546875" style="35" customWidth="1"/>
    <col min="14096" max="14096" width="11.85546875" style="35" bestFit="1" customWidth="1"/>
    <col min="14097" max="14097" width="11.42578125" style="35" customWidth="1"/>
    <col min="14098" max="14098" width="17.5703125" style="35" customWidth="1"/>
    <col min="14099" max="14099" width="14.140625" style="35" customWidth="1"/>
    <col min="14100" max="14100" width="12.42578125" style="35" bestFit="1" customWidth="1"/>
    <col min="14101" max="14101" width="12.42578125" style="35" customWidth="1"/>
    <col min="14102" max="14102" width="11.42578125" style="35" customWidth="1"/>
    <col min="14103" max="14103" width="17.85546875" style="35" customWidth="1"/>
    <col min="14104" max="14337" width="9.140625" style="35"/>
    <col min="14338" max="14338" width="10.42578125" style="35" customWidth="1"/>
    <col min="14339" max="14339" width="9.7109375" style="35" customWidth="1"/>
    <col min="14340" max="14340" width="11.28515625" style="35" customWidth="1"/>
    <col min="14341" max="14341" width="10.42578125" style="35" customWidth="1"/>
    <col min="14342" max="14342" width="13.5703125" style="35" customWidth="1"/>
    <col min="14343" max="14343" width="9.7109375" style="35" customWidth="1"/>
    <col min="14344" max="14344" width="11.140625" style="35" bestFit="1" customWidth="1"/>
    <col min="14345" max="14345" width="12.140625" style="35" customWidth="1"/>
    <col min="14346" max="14346" width="11.140625" style="35" customWidth="1"/>
    <col min="14347" max="14347" width="10.42578125" style="35" customWidth="1"/>
    <col min="14348" max="14348" width="11.42578125" style="35" customWidth="1"/>
    <col min="14349" max="14349" width="11.140625" style="35" bestFit="1" customWidth="1"/>
    <col min="14350" max="14350" width="12.42578125" style="35" bestFit="1" customWidth="1"/>
    <col min="14351" max="14351" width="8.85546875" style="35" customWidth="1"/>
    <col min="14352" max="14352" width="11.85546875" style="35" bestFit="1" customWidth="1"/>
    <col min="14353" max="14353" width="11.42578125" style="35" customWidth="1"/>
    <col min="14354" max="14354" width="17.5703125" style="35" customWidth="1"/>
    <col min="14355" max="14355" width="14.140625" style="35" customWidth="1"/>
    <col min="14356" max="14356" width="12.42578125" style="35" bestFit="1" customWidth="1"/>
    <col min="14357" max="14357" width="12.42578125" style="35" customWidth="1"/>
    <col min="14358" max="14358" width="11.42578125" style="35" customWidth="1"/>
    <col min="14359" max="14359" width="17.85546875" style="35" customWidth="1"/>
    <col min="14360" max="14593" width="9.140625" style="35"/>
    <col min="14594" max="14594" width="10.42578125" style="35" customWidth="1"/>
    <col min="14595" max="14595" width="9.7109375" style="35" customWidth="1"/>
    <col min="14596" max="14596" width="11.28515625" style="35" customWidth="1"/>
    <col min="14597" max="14597" width="10.42578125" style="35" customWidth="1"/>
    <col min="14598" max="14598" width="13.5703125" style="35" customWidth="1"/>
    <col min="14599" max="14599" width="9.7109375" style="35" customWidth="1"/>
    <col min="14600" max="14600" width="11.140625" style="35" bestFit="1" customWidth="1"/>
    <col min="14601" max="14601" width="12.140625" style="35" customWidth="1"/>
    <col min="14602" max="14602" width="11.140625" style="35" customWidth="1"/>
    <col min="14603" max="14603" width="10.42578125" style="35" customWidth="1"/>
    <col min="14604" max="14604" width="11.42578125" style="35" customWidth="1"/>
    <col min="14605" max="14605" width="11.140625" style="35" bestFit="1" customWidth="1"/>
    <col min="14606" max="14606" width="12.42578125" style="35" bestFit="1" customWidth="1"/>
    <col min="14607" max="14607" width="8.85546875" style="35" customWidth="1"/>
    <col min="14608" max="14608" width="11.85546875" style="35" bestFit="1" customWidth="1"/>
    <col min="14609" max="14609" width="11.42578125" style="35" customWidth="1"/>
    <col min="14610" max="14610" width="17.5703125" style="35" customWidth="1"/>
    <col min="14611" max="14611" width="14.140625" style="35" customWidth="1"/>
    <col min="14612" max="14612" width="12.42578125" style="35" bestFit="1" customWidth="1"/>
    <col min="14613" max="14613" width="12.42578125" style="35" customWidth="1"/>
    <col min="14614" max="14614" width="11.42578125" style="35" customWidth="1"/>
    <col min="14615" max="14615" width="17.85546875" style="35" customWidth="1"/>
    <col min="14616" max="14849" width="9.140625" style="35"/>
    <col min="14850" max="14850" width="10.42578125" style="35" customWidth="1"/>
    <col min="14851" max="14851" width="9.7109375" style="35" customWidth="1"/>
    <col min="14852" max="14852" width="11.28515625" style="35" customWidth="1"/>
    <col min="14853" max="14853" width="10.42578125" style="35" customWidth="1"/>
    <col min="14854" max="14854" width="13.5703125" style="35" customWidth="1"/>
    <col min="14855" max="14855" width="9.7109375" style="35" customWidth="1"/>
    <col min="14856" max="14856" width="11.140625" style="35" bestFit="1" customWidth="1"/>
    <col min="14857" max="14857" width="12.140625" style="35" customWidth="1"/>
    <col min="14858" max="14858" width="11.140625" style="35" customWidth="1"/>
    <col min="14859" max="14859" width="10.42578125" style="35" customWidth="1"/>
    <col min="14860" max="14860" width="11.42578125" style="35" customWidth="1"/>
    <col min="14861" max="14861" width="11.140625" style="35" bestFit="1" customWidth="1"/>
    <col min="14862" max="14862" width="12.42578125" style="35" bestFit="1" customWidth="1"/>
    <col min="14863" max="14863" width="8.85546875" style="35" customWidth="1"/>
    <col min="14864" max="14864" width="11.85546875" style="35" bestFit="1" customWidth="1"/>
    <col min="14865" max="14865" width="11.42578125" style="35" customWidth="1"/>
    <col min="14866" max="14866" width="17.5703125" style="35" customWidth="1"/>
    <col min="14867" max="14867" width="14.140625" style="35" customWidth="1"/>
    <col min="14868" max="14868" width="12.42578125" style="35" bestFit="1" customWidth="1"/>
    <col min="14869" max="14869" width="12.42578125" style="35" customWidth="1"/>
    <col min="14870" max="14870" width="11.42578125" style="35" customWidth="1"/>
    <col min="14871" max="14871" width="17.85546875" style="35" customWidth="1"/>
    <col min="14872" max="15105" width="9.140625" style="35"/>
    <col min="15106" max="15106" width="10.42578125" style="35" customWidth="1"/>
    <col min="15107" max="15107" width="9.7109375" style="35" customWidth="1"/>
    <col min="15108" max="15108" width="11.28515625" style="35" customWidth="1"/>
    <col min="15109" max="15109" width="10.42578125" style="35" customWidth="1"/>
    <col min="15110" max="15110" width="13.5703125" style="35" customWidth="1"/>
    <col min="15111" max="15111" width="9.7109375" style="35" customWidth="1"/>
    <col min="15112" max="15112" width="11.140625" style="35" bestFit="1" customWidth="1"/>
    <col min="15113" max="15113" width="12.140625" style="35" customWidth="1"/>
    <col min="15114" max="15114" width="11.140625" style="35" customWidth="1"/>
    <col min="15115" max="15115" width="10.42578125" style="35" customWidth="1"/>
    <col min="15116" max="15116" width="11.42578125" style="35" customWidth="1"/>
    <col min="15117" max="15117" width="11.140625" style="35" bestFit="1" customWidth="1"/>
    <col min="15118" max="15118" width="12.42578125" style="35" bestFit="1" customWidth="1"/>
    <col min="15119" max="15119" width="8.85546875" style="35" customWidth="1"/>
    <col min="15120" max="15120" width="11.85546875" style="35" bestFit="1" customWidth="1"/>
    <col min="15121" max="15121" width="11.42578125" style="35" customWidth="1"/>
    <col min="15122" max="15122" width="17.5703125" style="35" customWidth="1"/>
    <col min="15123" max="15123" width="14.140625" style="35" customWidth="1"/>
    <col min="15124" max="15124" width="12.42578125" style="35" bestFit="1" customWidth="1"/>
    <col min="15125" max="15125" width="12.42578125" style="35" customWidth="1"/>
    <col min="15126" max="15126" width="11.42578125" style="35" customWidth="1"/>
    <col min="15127" max="15127" width="17.85546875" style="35" customWidth="1"/>
    <col min="15128" max="15361" width="9.140625" style="35"/>
    <col min="15362" max="15362" width="10.42578125" style="35" customWidth="1"/>
    <col min="15363" max="15363" width="9.7109375" style="35" customWidth="1"/>
    <col min="15364" max="15364" width="11.28515625" style="35" customWidth="1"/>
    <col min="15365" max="15365" width="10.42578125" style="35" customWidth="1"/>
    <col min="15366" max="15366" width="13.5703125" style="35" customWidth="1"/>
    <col min="15367" max="15367" width="9.7109375" style="35" customWidth="1"/>
    <col min="15368" max="15368" width="11.140625" style="35" bestFit="1" customWidth="1"/>
    <col min="15369" max="15369" width="12.140625" style="35" customWidth="1"/>
    <col min="15370" max="15370" width="11.140625" style="35" customWidth="1"/>
    <col min="15371" max="15371" width="10.42578125" style="35" customWidth="1"/>
    <col min="15372" max="15372" width="11.42578125" style="35" customWidth="1"/>
    <col min="15373" max="15373" width="11.140625" style="35" bestFit="1" customWidth="1"/>
    <col min="15374" max="15374" width="12.42578125" style="35" bestFit="1" customWidth="1"/>
    <col min="15375" max="15375" width="8.85546875" style="35" customWidth="1"/>
    <col min="15376" max="15376" width="11.85546875" style="35" bestFit="1" customWidth="1"/>
    <col min="15377" max="15377" width="11.42578125" style="35" customWidth="1"/>
    <col min="15378" max="15378" width="17.5703125" style="35" customWidth="1"/>
    <col min="15379" max="15379" width="14.140625" style="35" customWidth="1"/>
    <col min="15380" max="15380" width="12.42578125" style="35" bestFit="1" customWidth="1"/>
    <col min="15381" max="15381" width="12.42578125" style="35" customWidth="1"/>
    <col min="15382" max="15382" width="11.42578125" style="35" customWidth="1"/>
    <col min="15383" max="15383" width="17.85546875" style="35" customWidth="1"/>
    <col min="15384" max="15617" width="9.140625" style="35"/>
    <col min="15618" max="15618" width="10.42578125" style="35" customWidth="1"/>
    <col min="15619" max="15619" width="9.7109375" style="35" customWidth="1"/>
    <col min="15620" max="15620" width="11.28515625" style="35" customWidth="1"/>
    <col min="15621" max="15621" width="10.42578125" style="35" customWidth="1"/>
    <col min="15622" max="15622" width="13.5703125" style="35" customWidth="1"/>
    <col min="15623" max="15623" width="9.7109375" style="35" customWidth="1"/>
    <col min="15624" max="15624" width="11.140625" style="35" bestFit="1" customWidth="1"/>
    <col min="15625" max="15625" width="12.140625" style="35" customWidth="1"/>
    <col min="15626" max="15626" width="11.140625" style="35" customWidth="1"/>
    <col min="15627" max="15627" width="10.42578125" style="35" customWidth="1"/>
    <col min="15628" max="15628" width="11.42578125" style="35" customWidth="1"/>
    <col min="15629" max="15629" width="11.140625" style="35" bestFit="1" customWidth="1"/>
    <col min="15630" max="15630" width="12.42578125" style="35" bestFit="1" customWidth="1"/>
    <col min="15631" max="15631" width="8.85546875" style="35" customWidth="1"/>
    <col min="15632" max="15632" width="11.85546875" style="35" bestFit="1" customWidth="1"/>
    <col min="15633" max="15633" width="11.42578125" style="35" customWidth="1"/>
    <col min="15634" max="15634" width="17.5703125" style="35" customWidth="1"/>
    <col min="15635" max="15635" width="14.140625" style="35" customWidth="1"/>
    <col min="15636" max="15636" width="12.42578125" style="35" bestFit="1" customWidth="1"/>
    <col min="15637" max="15637" width="12.42578125" style="35" customWidth="1"/>
    <col min="15638" max="15638" width="11.42578125" style="35" customWidth="1"/>
    <col min="15639" max="15639" width="17.85546875" style="35" customWidth="1"/>
    <col min="15640" max="15873" width="9.140625" style="35"/>
    <col min="15874" max="15874" width="10.42578125" style="35" customWidth="1"/>
    <col min="15875" max="15875" width="9.7109375" style="35" customWidth="1"/>
    <col min="15876" max="15876" width="11.28515625" style="35" customWidth="1"/>
    <col min="15877" max="15877" width="10.42578125" style="35" customWidth="1"/>
    <col min="15878" max="15878" width="13.5703125" style="35" customWidth="1"/>
    <col min="15879" max="15879" width="9.7109375" style="35" customWidth="1"/>
    <col min="15880" max="15880" width="11.140625" style="35" bestFit="1" customWidth="1"/>
    <col min="15881" max="15881" width="12.140625" style="35" customWidth="1"/>
    <col min="15882" max="15882" width="11.140625" style="35" customWidth="1"/>
    <col min="15883" max="15883" width="10.42578125" style="35" customWidth="1"/>
    <col min="15884" max="15884" width="11.42578125" style="35" customWidth="1"/>
    <col min="15885" max="15885" width="11.140625" style="35" bestFit="1" customWidth="1"/>
    <col min="15886" max="15886" width="12.42578125" style="35" bestFit="1" customWidth="1"/>
    <col min="15887" max="15887" width="8.85546875" style="35" customWidth="1"/>
    <col min="15888" max="15888" width="11.85546875" style="35" bestFit="1" customWidth="1"/>
    <col min="15889" max="15889" width="11.42578125" style="35" customWidth="1"/>
    <col min="15890" max="15890" width="17.5703125" style="35" customWidth="1"/>
    <col min="15891" max="15891" width="14.140625" style="35" customWidth="1"/>
    <col min="15892" max="15892" width="12.42578125" style="35" bestFit="1" customWidth="1"/>
    <col min="15893" max="15893" width="12.42578125" style="35" customWidth="1"/>
    <col min="15894" max="15894" width="11.42578125" style="35" customWidth="1"/>
    <col min="15895" max="15895" width="17.85546875" style="35" customWidth="1"/>
    <col min="15896" max="16129" width="9.140625" style="35"/>
    <col min="16130" max="16130" width="10.42578125" style="35" customWidth="1"/>
    <col min="16131" max="16131" width="9.7109375" style="35" customWidth="1"/>
    <col min="16132" max="16132" width="11.28515625" style="35" customWidth="1"/>
    <col min="16133" max="16133" width="10.42578125" style="35" customWidth="1"/>
    <col min="16134" max="16134" width="13.5703125" style="35" customWidth="1"/>
    <col min="16135" max="16135" width="9.7109375" style="35" customWidth="1"/>
    <col min="16136" max="16136" width="11.140625" style="35" bestFit="1" customWidth="1"/>
    <col min="16137" max="16137" width="12.140625" style="35" customWidth="1"/>
    <col min="16138" max="16138" width="11.140625" style="35" customWidth="1"/>
    <col min="16139" max="16139" width="10.42578125" style="35" customWidth="1"/>
    <col min="16140" max="16140" width="11.42578125" style="35" customWidth="1"/>
    <col min="16141" max="16141" width="11.140625" style="35" bestFit="1" customWidth="1"/>
    <col min="16142" max="16142" width="12.42578125" style="35" bestFit="1" customWidth="1"/>
    <col min="16143" max="16143" width="8.85546875" style="35" customWidth="1"/>
    <col min="16144" max="16144" width="11.85546875" style="35" bestFit="1" customWidth="1"/>
    <col min="16145" max="16145" width="11.42578125" style="35" customWidth="1"/>
    <col min="16146" max="16146" width="17.5703125" style="35" customWidth="1"/>
    <col min="16147" max="16147" width="14.140625" style="35" customWidth="1"/>
    <col min="16148" max="16148" width="12.42578125" style="35" bestFit="1" customWidth="1"/>
    <col min="16149" max="16149" width="12.42578125" style="35" customWidth="1"/>
    <col min="16150" max="16150" width="11.42578125" style="35" customWidth="1"/>
    <col min="16151" max="16151" width="17.85546875" style="35" customWidth="1"/>
    <col min="16152" max="16384" width="9.140625" style="35"/>
  </cols>
  <sheetData>
    <row r="1" spans="1:26" ht="33" customHeight="1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58"/>
    </row>
    <row r="2" spans="1:26" ht="19.5" customHeight="1" x14ac:dyDescent="0.2">
      <c r="B2" s="74" t="s">
        <v>0</v>
      </c>
      <c r="C2" s="74"/>
      <c r="D2" s="74"/>
      <c r="E2" s="74"/>
      <c r="F2" s="74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58"/>
    </row>
    <row r="3" spans="1:26" ht="19.5" customHeight="1" thickBot="1" x14ac:dyDescent="0.25">
      <c r="B3" s="75" t="s">
        <v>1</v>
      </c>
      <c r="C3" s="75"/>
      <c r="D3" s="75"/>
      <c r="E3" s="75"/>
      <c r="F3" s="75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58"/>
    </row>
    <row r="4" spans="1:26" ht="30" customHeight="1" thickTop="1" thickBot="1" x14ac:dyDescent="0.25">
      <c r="B4" s="76" t="s">
        <v>2</v>
      </c>
      <c r="C4" s="78" t="s">
        <v>3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9" t="s">
        <v>4</v>
      </c>
      <c r="O4" s="81" t="s">
        <v>5</v>
      </c>
      <c r="P4" s="82"/>
      <c r="Q4" s="81"/>
      <c r="R4" s="83" t="s">
        <v>6</v>
      </c>
      <c r="S4" s="83" t="s">
        <v>7</v>
      </c>
      <c r="T4" s="86" t="s">
        <v>8</v>
      </c>
      <c r="U4" s="58"/>
    </row>
    <row r="5" spans="1:26" ht="45" customHeight="1" thickTop="1" thickBot="1" x14ac:dyDescent="0.25">
      <c r="B5" s="77"/>
      <c r="C5" s="63" t="s">
        <v>9</v>
      </c>
      <c r="D5" s="63" t="s">
        <v>10</v>
      </c>
      <c r="E5" s="63" t="s">
        <v>11</v>
      </c>
      <c r="F5" s="63" t="s">
        <v>12</v>
      </c>
      <c r="G5" s="63" t="s">
        <v>13</v>
      </c>
      <c r="H5" s="63" t="s">
        <v>14</v>
      </c>
      <c r="I5" s="63" t="s">
        <v>15</v>
      </c>
      <c r="J5" s="63" t="s">
        <v>16</v>
      </c>
      <c r="K5" s="63" t="s">
        <v>17</v>
      </c>
      <c r="L5" s="63" t="s">
        <v>18</v>
      </c>
      <c r="M5" s="63" t="s">
        <v>19</v>
      </c>
      <c r="N5" s="80"/>
      <c r="O5" s="64" t="s">
        <v>20</v>
      </c>
      <c r="P5" s="62" t="s">
        <v>21</v>
      </c>
      <c r="Q5" s="64" t="s">
        <v>22</v>
      </c>
      <c r="R5" s="84"/>
      <c r="S5" s="85"/>
      <c r="T5" s="87"/>
      <c r="U5" s="58"/>
    </row>
    <row r="6" spans="1:26" s="43" customFormat="1" ht="15" customHeight="1" thickTop="1" x14ac:dyDescent="0.2">
      <c r="B6" s="67">
        <v>37894</v>
      </c>
      <c r="C6" s="38" t="s">
        <v>23</v>
      </c>
      <c r="D6" s="32" t="s">
        <v>23</v>
      </c>
      <c r="E6" s="32">
        <v>17448</v>
      </c>
      <c r="F6" s="38">
        <v>16911</v>
      </c>
      <c r="G6" s="38">
        <v>11279</v>
      </c>
      <c r="H6" s="38">
        <v>266604</v>
      </c>
      <c r="I6" s="32">
        <v>108647</v>
      </c>
      <c r="J6" s="32">
        <v>107210</v>
      </c>
      <c r="K6" s="32">
        <v>11217</v>
      </c>
      <c r="L6" s="38">
        <v>110274</v>
      </c>
      <c r="M6" s="32">
        <v>127662</v>
      </c>
      <c r="N6" s="39">
        <v>777252</v>
      </c>
      <c r="O6" s="32">
        <v>1763</v>
      </c>
      <c r="P6" s="32">
        <v>3641</v>
      </c>
      <c r="Q6" s="32" t="s">
        <v>23</v>
      </c>
      <c r="R6" s="39">
        <v>5404</v>
      </c>
      <c r="S6" s="34">
        <v>144426</v>
      </c>
      <c r="T6" s="65">
        <v>927082</v>
      </c>
      <c r="U6" s="58"/>
      <c r="V6" s="40"/>
      <c r="W6" s="41"/>
      <c r="X6" s="42"/>
      <c r="Z6" s="42"/>
    </row>
    <row r="7" spans="1:26" s="43" customFormat="1" ht="15" customHeight="1" x14ac:dyDescent="0.2">
      <c r="B7" s="67">
        <v>37986</v>
      </c>
      <c r="C7" s="32" t="s">
        <v>23</v>
      </c>
      <c r="D7" s="32" t="s">
        <v>23</v>
      </c>
      <c r="E7" s="32">
        <v>18764</v>
      </c>
      <c r="F7" s="32">
        <v>18292</v>
      </c>
      <c r="G7" s="32">
        <v>11846</v>
      </c>
      <c r="H7" s="32">
        <v>284709</v>
      </c>
      <c r="I7" s="32">
        <v>117363</v>
      </c>
      <c r="J7" s="32">
        <v>111325</v>
      </c>
      <c r="K7" s="32">
        <v>11764</v>
      </c>
      <c r="L7" s="32">
        <v>120745</v>
      </c>
      <c r="M7" s="32">
        <v>136648</v>
      </c>
      <c r="N7" s="34">
        <v>831456</v>
      </c>
      <c r="O7" s="32">
        <v>1791</v>
      </c>
      <c r="P7" s="32">
        <v>3677</v>
      </c>
      <c r="Q7" s="32" t="s">
        <v>23</v>
      </c>
      <c r="R7" s="34">
        <v>5468</v>
      </c>
      <c r="S7" s="34">
        <v>149614</v>
      </c>
      <c r="T7" s="66">
        <v>986538</v>
      </c>
      <c r="U7" s="58"/>
      <c r="V7" s="40"/>
      <c r="W7" s="41"/>
      <c r="X7" s="42"/>
      <c r="Z7" s="42"/>
    </row>
    <row r="8" spans="1:26" s="43" customFormat="1" ht="15" customHeight="1" x14ac:dyDescent="0.2">
      <c r="B8" s="67">
        <v>38077</v>
      </c>
      <c r="C8" s="32" t="s">
        <v>23</v>
      </c>
      <c r="D8" s="32" t="s">
        <v>23</v>
      </c>
      <c r="E8" s="32">
        <v>19650</v>
      </c>
      <c r="F8" s="32">
        <v>19246</v>
      </c>
      <c r="G8" s="32">
        <v>12111</v>
      </c>
      <c r="H8" s="32">
        <v>297281</v>
      </c>
      <c r="I8" s="32">
        <v>124463</v>
      </c>
      <c r="J8" s="32">
        <v>113320</v>
      </c>
      <c r="K8" s="32">
        <v>12387</v>
      </c>
      <c r="L8" s="32">
        <v>127987</v>
      </c>
      <c r="M8" s="32">
        <v>142991</v>
      </c>
      <c r="N8" s="34">
        <v>869436</v>
      </c>
      <c r="O8" s="32">
        <v>1791</v>
      </c>
      <c r="P8" s="32">
        <v>3614</v>
      </c>
      <c r="Q8" s="32" t="s">
        <v>23</v>
      </c>
      <c r="R8" s="34">
        <v>5405</v>
      </c>
      <c r="S8" s="34">
        <v>150527</v>
      </c>
      <c r="T8" s="66">
        <v>1025368</v>
      </c>
      <c r="U8" s="58"/>
      <c r="V8" s="40"/>
      <c r="W8" s="41"/>
      <c r="X8" s="42"/>
      <c r="Z8" s="42"/>
    </row>
    <row r="9" spans="1:26" ht="15" customHeight="1" x14ac:dyDescent="0.2">
      <c r="B9" s="67">
        <v>38168</v>
      </c>
      <c r="C9" s="32" t="s">
        <v>23</v>
      </c>
      <c r="D9" s="32" t="s">
        <v>23</v>
      </c>
      <c r="E9" s="32">
        <v>20844</v>
      </c>
      <c r="F9" s="32">
        <v>20659</v>
      </c>
      <c r="G9" s="32">
        <v>12381</v>
      </c>
      <c r="H9" s="32">
        <v>312741</v>
      </c>
      <c r="I9" s="32">
        <v>132785</v>
      </c>
      <c r="J9" s="32">
        <v>118774</v>
      </c>
      <c r="K9" s="32">
        <v>12802</v>
      </c>
      <c r="L9" s="32">
        <v>137262</v>
      </c>
      <c r="M9" s="32">
        <v>152123</v>
      </c>
      <c r="N9" s="34">
        <v>920371</v>
      </c>
      <c r="O9" s="32">
        <v>1779</v>
      </c>
      <c r="P9" s="32">
        <v>3614</v>
      </c>
      <c r="Q9" s="32" t="s">
        <v>23</v>
      </c>
      <c r="R9" s="34">
        <v>5393</v>
      </c>
      <c r="S9" s="34">
        <v>159584</v>
      </c>
      <c r="T9" s="66">
        <v>1085348</v>
      </c>
      <c r="U9" s="58"/>
      <c r="V9" s="40"/>
      <c r="W9" s="41"/>
      <c r="X9" s="42"/>
      <c r="Z9" s="42"/>
    </row>
    <row r="10" spans="1:26" ht="15" customHeight="1" x14ac:dyDescent="0.2">
      <c r="B10" s="67">
        <v>38260</v>
      </c>
      <c r="C10" s="32" t="s">
        <v>23</v>
      </c>
      <c r="D10" s="32" t="s">
        <v>23</v>
      </c>
      <c r="E10" s="32">
        <v>21877</v>
      </c>
      <c r="F10" s="32">
        <v>21925</v>
      </c>
      <c r="G10" s="32">
        <v>12863</v>
      </c>
      <c r="H10" s="32">
        <v>327764</v>
      </c>
      <c r="I10" s="32">
        <v>140906</v>
      </c>
      <c r="J10" s="32">
        <v>122150</v>
      </c>
      <c r="K10" s="32">
        <v>13076</v>
      </c>
      <c r="L10" s="32">
        <v>145678</v>
      </c>
      <c r="M10" s="32">
        <v>159523</v>
      </c>
      <c r="N10" s="34">
        <v>965762</v>
      </c>
      <c r="O10" s="32">
        <v>1779</v>
      </c>
      <c r="P10" s="32">
        <v>3663</v>
      </c>
      <c r="Q10" s="32" t="s">
        <v>23</v>
      </c>
      <c r="R10" s="34">
        <v>5442</v>
      </c>
      <c r="S10" s="34">
        <v>165390</v>
      </c>
      <c r="T10" s="66">
        <v>1136594</v>
      </c>
      <c r="U10" s="58"/>
      <c r="V10" s="40"/>
      <c r="W10" s="41"/>
      <c r="X10" s="42"/>
      <c r="Z10" s="42"/>
    </row>
    <row r="11" spans="1:26" ht="15" customHeight="1" x14ac:dyDescent="0.2">
      <c r="B11" s="67">
        <v>38352</v>
      </c>
      <c r="C11" s="32" t="s">
        <v>23</v>
      </c>
      <c r="D11" s="32" t="s">
        <v>23</v>
      </c>
      <c r="E11" s="32">
        <v>22904</v>
      </c>
      <c r="F11" s="32">
        <v>23174</v>
      </c>
      <c r="G11" s="32">
        <v>13188</v>
      </c>
      <c r="H11" s="32">
        <v>341150</v>
      </c>
      <c r="I11" s="32" t="s">
        <v>23</v>
      </c>
      <c r="J11" s="32">
        <v>140607</v>
      </c>
      <c r="K11" s="32">
        <v>13271</v>
      </c>
      <c r="L11" s="32">
        <v>312620</v>
      </c>
      <c r="M11" s="32">
        <v>166435</v>
      </c>
      <c r="N11" s="34">
        <v>1033349</v>
      </c>
      <c r="O11" s="32">
        <v>1779</v>
      </c>
      <c r="P11" s="32">
        <v>3663</v>
      </c>
      <c r="Q11" s="32" t="s">
        <v>23</v>
      </c>
      <c r="R11" s="34">
        <v>5442</v>
      </c>
      <c r="S11" s="34">
        <v>151411</v>
      </c>
      <c r="T11" s="66">
        <v>1190202</v>
      </c>
      <c r="U11" s="58"/>
      <c r="V11" s="40"/>
      <c r="W11" s="41"/>
      <c r="X11" s="42"/>
      <c r="Z11" s="42"/>
    </row>
    <row r="12" spans="1:26" ht="15" customHeight="1" x14ac:dyDescent="0.2">
      <c r="B12" s="67">
        <v>38442</v>
      </c>
      <c r="C12" s="32" t="s">
        <v>23</v>
      </c>
      <c r="D12" s="32" t="s">
        <v>23</v>
      </c>
      <c r="E12" s="32" t="s">
        <v>23</v>
      </c>
      <c r="F12" s="32">
        <v>25480</v>
      </c>
      <c r="G12" s="32">
        <v>13872</v>
      </c>
      <c r="H12" s="32">
        <v>358479</v>
      </c>
      <c r="I12" s="32" t="s">
        <v>23</v>
      </c>
      <c r="J12" s="32">
        <v>162114</v>
      </c>
      <c r="K12" s="32">
        <v>13929</v>
      </c>
      <c r="L12" s="32">
        <v>348273</v>
      </c>
      <c r="M12" s="32">
        <v>201894</v>
      </c>
      <c r="N12" s="34">
        <v>1124041</v>
      </c>
      <c r="O12" s="32">
        <v>1779</v>
      </c>
      <c r="P12" s="32">
        <v>3664</v>
      </c>
      <c r="Q12" s="32" t="s">
        <v>23</v>
      </c>
      <c r="R12" s="34">
        <v>5443</v>
      </c>
      <c r="S12" s="34">
        <v>150925</v>
      </c>
      <c r="T12" s="66">
        <v>1280409</v>
      </c>
      <c r="U12" s="58"/>
      <c r="V12" s="40"/>
      <c r="W12" s="41"/>
      <c r="X12" s="42"/>
      <c r="Z12" s="42"/>
    </row>
    <row r="13" spans="1:26" ht="15" customHeight="1" x14ac:dyDescent="0.2">
      <c r="B13" s="67">
        <v>38533</v>
      </c>
      <c r="C13" s="32" t="s">
        <v>23</v>
      </c>
      <c r="D13" s="32" t="s">
        <v>23</v>
      </c>
      <c r="E13" s="32" t="s">
        <v>23</v>
      </c>
      <c r="F13" s="32">
        <v>26928</v>
      </c>
      <c r="G13" s="32">
        <v>14417</v>
      </c>
      <c r="H13" s="32">
        <v>373485</v>
      </c>
      <c r="I13" s="32" t="s">
        <v>23</v>
      </c>
      <c r="J13" s="32">
        <v>170412</v>
      </c>
      <c r="K13" s="32">
        <v>14305</v>
      </c>
      <c r="L13" s="32">
        <v>368402</v>
      </c>
      <c r="M13" s="32">
        <v>211641</v>
      </c>
      <c r="N13" s="34">
        <v>1179590</v>
      </c>
      <c r="O13" s="32">
        <v>1825</v>
      </c>
      <c r="P13" s="32">
        <v>3664</v>
      </c>
      <c r="Q13" s="32" t="s">
        <v>23</v>
      </c>
      <c r="R13" s="34">
        <v>5489</v>
      </c>
      <c r="S13" s="34">
        <v>150204</v>
      </c>
      <c r="T13" s="66">
        <v>1335283</v>
      </c>
      <c r="U13" s="58"/>
      <c r="V13" s="40"/>
      <c r="W13" s="41"/>
      <c r="X13" s="42"/>
      <c r="Z13" s="42"/>
    </row>
    <row r="14" spans="1:26" ht="15" customHeight="1" x14ac:dyDescent="0.2">
      <c r="B14" s="67">
        <v>38625</v>
      </c>
      <c r="C14" s="32" t="s">
        <v>23</v>
      </c>
      <c r="D14" s="32" t="s">
        <v>23</v>
      </c>
      <c r="E14" s="32" t="s">
        <v>23</v>
      </c>
      <c r="F14" s="32">
        <v>28097</v>
      </c>
      <c r="G14" s="32">
        <v>14877</v>
      </c>
      <c r="H14" s="32">
        <v>385964</v>
      </c>
      <c r="I14" s="32" t="s">
        <v>23</v>
      </c>
      <c r="J14" s="32">
        <v>182848</v>
      </c>
      <c r="K14" s="32">
        <v>14649</v>
      </c>
      <c r="L14" s="32">
        <v>385369</v>
      </c>
      <c r="M14" s="32">
        <v>219424</v>
      </c>
      <c r="N14" s="34">
        <v>1231228</v>
      </c>
      <c r="O14" s="32">
        <v>1825</v>
      </c>
      <c r="P14" s="32">
        <v>3664</v>
      </c>
      <c r="Q14" s="32" t="s">
        <v>23</v>
      </c>
      <c r="R14" s="34">
        <v>5489</v>
      </c>
      <c r="S14" s="34">
        <v>149606</v>
      </c>
      <c r="T14" s="66">
        <v>1386323</v>
      </c>
      <c r="U14" s="58"/>
      <c r="V14" s="40"/>
      <c r="W14" s="41"/>
      <c r="X14" s="42"/>
      <c r="Z14" s="42"/>
    </row>
    <row r="15" spans="1:26" ht="15" customHeight="1" x14ac:dyDescent="0.2">
      <c r="B15" s="67">
        <v>38717</v>
      </c>
      <c r="C15" s="32" t="s">
        <v>23</v>
      </c>
      <c r="D15" s="32" t="s">
        <v>23</v>
      </c>
      <c r="E15" s="32" t="s">
        <v>23</v>
      </c>
      <c r="F15" s="32">
        <v>28976</v>
      </c>
      <c r="G15" s="32">
        <v>15259</v>
      </c>
      <c r="H15" s="32">
        <v>399164</v>
      </c>
      <c r="I15" s="32" t="s">
        <v>23</v>
      </c>
      <c r="J15" s="32">
        <v>191136</v>
      </c>
      <c r="K15" s="32">
        <v>14901</v>
      </c>
      <c r="L15" s="32">
        <v>398965</v>
      </c>
      <c r="M15" s="32">
        <v>226627</v>
      </c>
      <c r="N15" s="34">
        <v>1275028</v>
      </c>
      <c r="O15" s="32">
        <v>1842</v>
      </c>
      <c r="P15" s="32">
        <v>3720</v>
      </c>
      <c r="Q15" s="32" t="s">
        <v>23</v>
      </c>
      <c r="R15" s="34">
        <v>5562</v>
      </c>
      <c r="S15" s="34">
        <v>148931</v>
      </c>
      <c r="T15" s="66">
        <v>1429521</v>
      </c>
      <c r="U15" s="58"/>
      <c r="V15" s="40"/>
      <c r="W15" s="41"/>
      <c r="X15" s="42"/>
      <c r="Z15" s="42"/>
    </row>
    <row r="16" spans="1:26" ht="15" customHeight="1" x14ac:dyDescent="0.2">
      <c r="B16" s="67">
        <v>38807</v>
      </c>
      <c r="C16" s="32" t="s">
        <v>23</v>
      </c>
      <c r="D16" s="32" t="s">
        <v>23</v>
      </c>
      <c r="E16" s="32" t="s">
        <v>23</v>
      </c>
      <c r="F16" s="32">
        <v>29764</v>
      </c>
      <c r="G16" s="32">
        <v>15723</v>
      </c>
      <c r="H16" s="32">
        <v>412062</v>
      </c>
      <c r="I16" s="32" t="s">
        <v>23</v>
      </c>
      <c r="J16" s="32">
        <v>193817</v>
      </c>
      <c r="K16" s="32">
        <v>15264</v>
      </c>
      <c r="L16" s="32">
        <v>412008</v>
      </c>
      <c r="M16" s="32">
        <v>232761</v>
      </c>
      <c r="N16" s="34">
        <v>1311399</v>
      </c>
      <c r="O16" s="32">
        <v>1842</v>
      </c>
      <c r="P16" s="32">
        <v>3720</v>
      </c>
      <c r="Q16" s="32" t="s">
        <v>23</v>
      </c>
      <c r="R16" s="34">
        <v>5562</v>
      </c>
      <c r="S16" s="34">
        <v>148613</v>
      </c>
      <c r="T16" s="66">
        <v>1465574</v>
      </c>
      <c r="U16" s="58"/>
      <c r="V16" s="40"/>
      <c r="W16" s="41"/>
      <c r="X16" s="42"/>
      <c r="Z16" s="42"/>
    </row>
    <row r="17" spans="2:26" ht="15" customHeight="1" x14ac:dyDescent="0.2">
      <c r="B17" s="67">
        <v>38898</v>
      </c>
      <c r="C17" s="32" t="s">
        <v>23</v>
      </c>
      <c r="D17" s="32" t="s">
        <v>23</v>
      </c>
      <c r="E17" s="32" t="s">
        <v>23</v>
      </c>
      <c r="F17" s="32">
        <v>30577</v>
      </c>
      <c r="G17" s="32">
        <v>16105</v>
      </c>
      <c r="H17" s="32">
        <v>425065</v>
      </c>
      <c r="I17" s="32" t="s">
        <v>23</v>
      </c>
      <c r="J17" s="32">
        <v>198342</v>
      </c>
      <c r="K17" s="32">
        <v>15523</v>
      </c>
      <c r="L17" s="32">
        <v>426590</v>
      </c>
      <c r="M17" s="32">
        <v>239391</v>
      </c>
      <c r="N17" s="34">
        <v>1351593</v>
      </c>
      <c r="O17" s="32">
        <v>1842</v>
      </c>
      <c r="P17" s="32">
        <v>3722</v>
      </c>
      <c r="Q17" s="32" t="s">
        <v>23</v>
      </c>
      <c r="R17" s="34">
        <v>5564</v>
      </c>
      <c r="S17" s="34">
        <v>148268</v>
      </c>
      <c r="T17" s="66">
        <v>1505425</v>
      </c>
      <c r="U17" s="58"/>
      <c r="V17" s="40"/>
      <c r="W17" s="41"/>
      <c r="X17" s="42"/>
      <c r="Z17" s="42"/>
    </row>
    <row r="18" spans="2:26" ht="15" customHeight="1" x14ac:dyDescent="0.2">
      <c r="B18" s="67">
        <v>38990</v>
      </c>
      <c r="C18" s="32" t="s">
        <v>23</v>
      </c>
      <c r="D18" s="32" t="s">
        <v>23</v>
      </c>
      <c r="E18" s="32" t="s">
        <v>23</v>
      </c>
      <c r="F18" s="32">
        <v>31459</v>
      </c>
      <c r="G18" s="32">
        <v>16583</v>
      </c>
      <c r="H18" s="32">
        <v>438565</v>
      </c>
      <c r="I18" s="32" t="s">
        <v>23</v>
      </c>
      <c r="J18" s="32">
        <v>203770</v>
      </c>
      <c r="K18" s="32">
        <v>15805</v>
      </c>
      <c r="L18" s="32">
        <v>441041</v>
      </c>
      <c r="M18" s="32">
        <v>246607</v>
      </c>
      <c r="N18" s="34">
        <v>1393830</v>
      </c>
      <c r="O18" s="32">
        <v>1597</v>
      </c>
      <c r="P18" s="32">
        <v>3020</v>
      </c>
      <c r="Q18" s="32" t="s">
        <v>23</v>
      </c>
      <c r="R18" s="34">
        <v>4617</v>
      </c>
      <c r="S18" s="34">
        <v>147747</v>
      </c>
      <c r="T18" s="66">
        <v>1546194</v>
      </c>
      <c r="U18" s="58"/>
      <c r="V18" s="40"/>
      <c r="W18" s="41"/>
      <c r="X18" s="42"/>
      <c r="Z18" s="42"/>
    </row>
    <row r="19" spans="2:26" ht="15" customHeight="1" x14ac:dyDescent="0.2">
      <c r="B19" s="67">
        <v>39082</v>
      </c>
      <c r="C19" s="32" t="s">
        <v>23</v>
      </c>
      <c r="D19" s="32" t="s">
        <v>23</v>
      </c>
      <c r="E19" s="32" t="s">
        <v>23</v>
      </c>
      <c r="F19" s="32">
        <v>32211</v>
      </c>
      <c r="G19" s="32">
        <v>17074</v>
      </c>
      <c r="H19" s="32">
        <v>452775</v>
      </c>
      <c r="I19" s="32" t="s">
        <v>23</v>
      </c>
      <c r="J19" s="32">
        <v>209853</v>
      </c>
      <c r="K19" s="32">
        <v>16020</v>
      </c>
      <c r="L19" s="32">
        <v>455142</v>
      </c>
      <c r="M19" s="32">
        <v>253619</v>
      </c>
      <c r="N19" s="34">
        <v>1436694</v>
      </c>
      <c r="O19" s="32">
        <v>1584</v>
      </c>
      <c r="P19" s="32">
        <v>3022</v>
      </c>
      <c r="Q19" s="32" t="s">
        <v>23</v>
      </c>
      <c r="R19" s="34">
        <v>4606</v>
      </c>
      <c r="S19" s="34">
        <v>147321</v>
      </c>
      <c r="T19" s="66">
        <v>1588621</v>
      </c>
      <c r="U19" s="58"/>
      <c r="V19" s="40"/>
      <c r="W19" s="41"/>
      <c r="X19" s="42"/>
      <c r="Z19" s="42"/>
    </row>
    <row r="20" spans="2:26" ht="15" customHeight="1" x14ac:dyDescent="0.2">
      <c r="B20" s="67">
        <v>39172</v>
      </c>
      <c r="C20" s="32" t="s">
        <v>23</v>
      </c>
      <c r="D20" s="32" t="s">
        <v>23</v>
      </c>
      <c r="E20" s="32" t="s">
        <v>23</v>
      </c>
      <c r="F20" s="32">
        <v>33336</v>
      </c>
      <c r="G20" s="32">
        <v>17528</v>
      </c>
      <c r="H20" s="32">
        <v>470625</v>
      </c>
      <c r="I20" s="32" t="s">
        <v>23</v>
      </c>
      <c r="J20" s="32">
        <v>214515</v>
      </c>
      <c r="K20" s="32">
        <v>16370</v>
      </c>
      <c r="L20" s="32">
        <v>471436</v>
      </c>
      <c r="M20" s="32">
        <v>261945</v>
      </c>
      <c r="N20" s="34">
        <v>1485755</v>
      </c>
      <c r="O20" s="32">
        <v>1574</v>
      </c>
      <c r="P20" s="32">
        <v>2994</v>
      </c>
      <c r="Q20" s="32" t="s">
        <v>23</v>
      </c>
      <c r="R20" s="34">
        <v>4568</v>
      </c>
      <c r="S20" s="34">
        <v>147101</v>
      </c>
      <c r="T20" s="66">
        <v>1637424</v>
      </c>
      <c r="U20" s="58"/>
      <c r="V20" s="40"/>
      <c r="W20" s="41"/>
      <c r="X20" s="42"/>
      <c r="Z20" s="42"/>
    </row>
    <row r="21" spans="2:26" ht="15" customHeight="1" x14ac:dyDescent="0.2">
      <c r="B21" s="67">
        <v>39263</v>
      </c>
      <c r="C21" s="32" t="s">
        <v>23</v>
      </c>
      <c r="D21" s="32" t="s">
        <v>23</v>
      </c>
      <c r="E21" s="32" t="s">
        <v>23</v>
      </c>
      <c r="F21" s="32" t="s">
        <v>23</v>
      </c>
      <c r="G21" s="32" t="s">
        <v>23</v>
      </c>
      <c r="H21" s="32">
        <v>487109</v>
      </c>
      <c r="I21" s="32" t="s">
        <v>23</v>
      </c>
      <c r="J21" s="32">
        <v>219295</v>
      </c>
      <c r="K21" s="32">
        <v>16626</v>
      </c>
      <c r="L21" s="32">
        <v>487867</v>
      </c>
      <c r="M21" s="32">
        <v>322558</v>
      </c>
      <c r="N21" s="34">
        <v>1533455</v>
      </c>
      <c r="O21" s="32">
        <v>1571</v>
      </c>
      <c r="P21" s="32">
        <v>2977</v>
      </c>
      <c r="Q21" s="32" t="s">
        <v>23</v>
      </c>
      <c r="R21" s="34">
        <v>4548</v>
      </c>
      <c r="S21" s="34">
        <v>146565</v>
      </c>
      <c r="T21" s="66">
        <v>1684568</v>
      </c>
      <c r="U21" s="58"/>
      <c r="V21" s="40"/>
      <c r="W21" s="41"/>
      <c r="X21" s="42"/>
      <c r="Z21" s="42"/>
    </row>
    <row r="22" spans="2:26" ht="15" customHeight="1" x14ac:dyDescent="0.2">
      <c r="B22" s="67">
        <v>39355</v>
      </c>
      <c r="C22" s="32" t="s">
        <v>23</v>
      </c>
      <c r="D22" s="32" t="s">
        <v>23</v>
      </c>
      <c r="E22" s="32" t="s">
        <v>23</v>
      </c>
      <c r="F22" s="32" t="s">
        <v>23</v>
      </c>
      <c r="G22" s="32" t="s">
        <v>23</v>
      </c>
      <c r="H22" s="32">
        <v>501714</v>
      </c>
      <c r="I22" s="32" t="s">
        <v>23</v>
      </c>
      <c r="J22" s="32">
        <v>224626</v>
      </c>
      <c r="K22" s="32">
        <v>16871</v>
      </c>
      <c r="L22" s="32">
        <v>504077</v>
      </c>
      <c r="M22" s="32">
        <v>331897</v>
      </c>
      <c r="N22" s="34">
        <v>1579185</v>
      </c>
      <c r="O22" s="32">
        <v>1566</v>
      </c>
      <c r="P22" s="32">
        <v>2952</v>
      </c>
      <c r="Q22" s="32" t="s">
        <v>23</v>
      </c>
      <c r="R22" s="34">
        <v>4518</v>
      </c>
      <c r="S22" s="34">
        <v>145295</v>
      </c>
      <c r="T22" s="66">
        <v>1728998</v>
      </c>
      <c r="U22" s="58"/>
      <c r="V22" s="40"/>
      <c r="W22" s="41"/>
      <c r="X22" s="42"/>
      <c r="Z22" s="42"/>
    </row>
    <row r="23" spans="2:26" ht="15" customHeight="1" x14ac:dyDescent="0.2">
      <c r="B23" s="67">
        <v>39447</v>
      </c>
      <c r="C23" s="32" t="s">
        <v>23</v>
      </c>
      <c r="D23" s="32" t="s">
        <v>23</v>
      </c>
      <c r="E23" s="32" t="s">
        <v>23</v>
      </c>
      <c r="F23" s="32" t="s">
        <v>23</v>
      </c>
      <c r="G23" s="32" t="s">
        <v>23</v>
      </c>
      <c r="H23" s="32">
        <v>521511</v>
      </c>
      <c r="I23" s="32" t="s">
        <v>23</v>
      </c>
      <c r="J23" s="32">
        <v>233481</v>
      </c>
      <c r="K23" s="32">
        <v>17113</v>
      </c>
      <c r="L23" s="32">
        <v>531053</v>
      </c>
      <c r="M23" s="32">
        <v>345137</v>
      </c>
      <c r="N23" s="34">
        <v>1648295</v>
      </c>
      <c r="O23" s="32">
        <v>1564</v>
      </c>
      <c r="P23" s="32">
        <v>2939</v>
      </c>
      <c r="Q23" s="32" t="s">
        <v>23</v>
      </c>
      <c r="R23" s="34">
        <v>4503</v>
      </c>
      <c r="S23" s="34">
        <v>144229</v>
      </c>
      <c r="T23" s="66">
        <v>1797027</v>
      </c>
      <c r="U23" s="58"/>
      <c r="V23" s="40"/>
      <c r="W23" s="41"/>
      <c r="X23" s="42"/>
      <c r="Z23" s="42"/>
    </row>
    <row r="24" spans="2:26" ht="15" customHeight="1" x14ac:dyDescent="0.2">
      <c r="B24" s="67">
        <v>39538</v>
      </c>
      <c r="C24" s="32" t="s">
        <v>23</v>
      </c>
      <c r="D24" s="32" t="s">
        <v>23</v>
      </c>
      <c r="E24" s="32" t="s">
        <v>23</v>
      </c>
      <c r="F24" s="32" t="s">
        <v>23</v>
      </c>
      <c r="G24" s="32" t="s">
        <v>23</v>
      </c>
      <c r="H24" s="32">
        <v>538514</v>
      </c>
      <c r="I24" s="32" t="s">
        <v>23</v>
      </c>
      <c r="J24" s="32">
        <v>238332</v>
      </c>
      <c r="K24" s="32">
        <v>17390</v>
      </c>
      <c r="L24" s="32">
        <v>550197</v>
      </c>
      <c r="M24" s="32">
        <v>355669</v>
      </c>
      <c r="N24" s="34">
        <v>1700102</v>
      </c>
      <c r="O24" s="32">
        <v>1564</v>
      </c>
      <c r="P24" s="32">
        <v>2934</v>
      </c>
      <c r="Q24" s="32" t="s">
        <v>23</v>
      </c>
      <c r="R24" s="34">
        <v>4498</v>
      </c>
      <c r="S24" s="34">
        <v>142372</v>
      </c>
      <c r="T24" s="66">
        <v>1846972</v>
      </c>
      <c r="U24" s="58"/>
      <c r="V24" s="40"/>
      <c r="W24" s="41"/>
      <c r="X24" s="42"/>
      <c r="Z24" s="42"/>
    </row>
    <row r="25" spans="2:26" ht="15" customHeight="1" x14ac:dyDescent="0.2">
      <c r="B25" s="67">
        <v>39629</v>
      </c>
      <c r="C25" s="32" t="s">
        <v>23</v>
      </c>
      <c r="D25" s="32" t="s">
        <v>23</v>
      </c>
      <c r="E25" s="32" t="s">
        <v>23</v>
      </c>
      <c r="F25" s="32" t="s">
        <v>23</v>
      </c>
      <c r="G25" s="32" t="s">
        <v>23</v>
      </c>
      <c r="H25" s="32">
        <v>554504</v>
      </c>
      <c r="I25" s="32" t="s">
        <v>23</v>
      </c>
      <c r="J25" s="32">
        <v>242443</v>
      </c>
      <c r="K25" s="32">
        <v>17648</v>
      </c>
      <c r="L25" s="32">
        <v>569224</v>
      </c>
      <c r="M25" s="32">
        <v>366070</v>
      </c>
      <c r="N25" s="34">
        <v>1749889</v>
      </c>
      <c r="O25" s="32">
        <v>1560</v>
      </c>
      <c r="P25" s="32">
        <v>2918</v>
      </c>
      <c r="Q25" s="32" t="s">
        <v>23</v>
      </c>
      <c r="R25" s="34">
        <v>4478</v>
      </c>
      <c r="S25" s="34">
        <v>141647</v>
      </c>
      <c r="T25" s="66">
        <v>1896014</v>
      </c>
      <c r="U25" s="58"/>
      <c r="V25" s="40"/>
      <c r="W25" s="41"/>
      <c r="X25" s="42"/>
      <c r="Z25" s="42"/>
    </row>
    <row r="26" spans="2:26" ht="15" customHeight="1" x14ac:dyDescent="0.2">
      <c r="B26" s="67">
        <v>39721</v>
      </c>
      <c r="C26" s="32" t="s">
        <v>23</v>
      </c>
      <c r="D26" s="32" t="s">
        <v>23</v>
      </c>
      <c r="E26" s="32" t="s">
        <v>23</v>
      </c>
      <c r="F26" s="32" t="s">
        <v>23</v>
      </c>
      <c r="G26" s="32" t="s">
        <v>23</v>
      </c>
      <c r="H26" s="32">
        <v>569522</v>
      </c>
      <c r="I26" s="32" t="s">
        <v>23</v>
      </c>
      <c r="J26" s="32">
        <v>246131</v>
      </c>
      <c r="K26" s="32">
        <v>17860</v>
      </c>
      <c r="L26" s="32">
        <v>586567</v>
      </c>
      <c r="M26" s="32">
        <v>375711</v>
      </c>
      <c r="N26" s="34">
        <v>1795791</v>
      </c>
      <c r="O26" s="32">
        <v>1557</v>
      </c>
      <c r="P26" s="32">
        <v>2898</v>
      </c>
      <c r="Q26" s="32" t="s">
        <v>23</v>
      </c>
      <c r="R26" s="34">
        <v>4455</v>
      </c>
      <c r="S26" s="34">
        <v>141422</v>
      </c>
      <c r="T26" s="66">
        <v>1941668</v>
      </c>
      <c r="U26" s="58"/>
      <c r="V26" s="40"/>
      <c r="W26" s="41"/>
      <c r="X26" s="42"/>
      <c r="Z26" s="42"/>
    </row>
    <row r="27" spans="2:26" ht="15" customHeight="1" thickBot="1" x14ac:dyDescent="0.25">
      <c r="B27" s="67">
        <v>39813</v>
      </c>
      <c r="C27" s="32" t="s">
        <v>23</v>
      </c>
      <c r="D27" s="32" t="s">
        <v>23</v>
      </c>
      <c r="E27" s="32" t="s">
        <v>23</v>
      </c>
      <c r="F27" s="32" t="s">
        <v>23</v>
      </c>
      <c r="G27" s="44" t="s">
        <v>23</v>
      </c>
      <c r="H27" s="44">
        <v>584043</v>
      </c>
      <c r="I27" s="32" t="s">
        <v>23</v>
      </c>
      <c r="J27" s="32">
        <v>249635</v>
      </c>
      <c r="K27" s="32">
        <v>18057</v>
      </c>
      <c r="L27" s="32">
        <v>601170</v>
      </c>
      <c r="M27" s="32">
        <v>385312</v>
      </c>
      <c r="N27" s="34">
        <v>1838217</v>
      </c>
      <c r="O27" s="32">
        <v>1557</v>
      </c>
      <c r="P27" s="32">
        <v>2880</v>
      </c>
      <c r="Q27" s="32" t="s">
        <v>23</v>
      </c>
      <c r="R27" s="34">
        <v>4437</v>
      </c>
      <c r="S27" s="34">
        <v>141066</v>
      </c>
      <c r="T27" s="66">
        <v>1983720</v>
      </c>
      <c r="U27" s="58"/>
      <c r="V27" s="40"/>
      <c r="W27" s="41"/>
      <c r="X27" s="42"/>
      <c r="Z27" s="42"/>
    </row>
    <row r="28" spans="2:26" ht="15" customHeight="1" thickTop="1" x14ac:dyDescent="0.2">
      <c r="B28" s="67">
        <v>39903</v>
      </c>
      <c r="C28" s="32" t="s">
        <v>23</v>
      </c>
      <c r="D28" s="32" t="s">
        <v>23</v>
      </c>
      <c r="E28" s="32" t="s">
        <v>23</v>
      </c>
      <c r="F28" s="32" t="s">
        <v>23</v>
      </c>
      <c r="G28" s="32" t="s">
        <v>23</v>
      </c>
      <c r="H28" s="32">
        <v>593449</v>
      </c>
      <c r="I28" s="32" t="s">
        <v>23</v>
      </c>
      <c r="J28" s="32">
        <v>248600</v>
      </c>
      <c r="K28" s="32">
        <v>18264</v>
      </c>
      <c r="L28" s="32">
        <v>607892</v>
      </c>
      <c r="M28" s="32">
        <v>391204</v>
      </c>
      <c r="N28" s="34">
        <v>1859409</v>
      </c>
      <c r="O28" s="32">
        <v>1556</v>
      </c>
      <c r="P28" s="32">
        <v>2862</v>
      </c>
      <c r="Q28" s="32">
        <v>61371</v>
      </c>
      <c r="R28" s="34">
        <v>65789</v>
      </c>
      <c r="S28" s="34">
        <v>104246</v>
      </c>
      <c r="T28" s="66">
        <v>2029444</v>
      </c>
      <c r="U28" s="58"/>
      <c r="V28" s="40"/>
      <c r="W28" s="41"/>
      <c r="X28" s="42"/>
      <c r="Z28" s="42"/>
    </row>
    <row r="29" spans="2:26" ht="15" customHeight="1" x14ac:dyDescent="0.2">
      <c r="B29" s="67">
        <v>39994</v>
      </c>
      <c r="C29" s="32" t="s">
        <v>23</v>
      </c>
      <c r="D29" s="32" t="s">
        <v>23</v>
      </c>
      <c r="E29" s="32" t="s">
        <v>23</v>
      </c>
      <c r="F29" s="32" t="s">
        <v>23</v>
      </c>
      <c r="G29" s="32" t="s">
        <v>23</v>
      </c>
      <c r="H29" s="32">
        <v>606235</v>
      </c>
      <c r="I29" s="32" t="s">
        <v>23</v>
      </c>
      <c r="J29" s="32">
        <v>251536</v>
      </c>
      <c r="K29" s="32">
        <v>18509</v>
      </c>
      <c r="L29" s="32">
        <v>631010</v>
      </c>
      <c r="M29" s="32">
        <v>401150</v>
      </c>
      <c r="N29" s="34">
        <v>1908440</v>
      </c>
      <c r="O29" s="32">
        <v>1552</v>
      </c>
      <c r="P29" s="32">
        <v>2842</v>
      </c>
      <c r="Q29" s="32">
        <v>61519</v>
      </c>
      <c r="R29" s="34">
        <v>65913</v>
      </c>
      <c r="S29" s="34">
        <v>104808</v>
      </c>
      <c r="T29" s="66">
        <v>2079161</v>
      </c>
      <c r="U29" s="58"/>
      <c r="V29" s="40"/>
      <c r="W29" s="41"/>
      <c r="X29" s="42"/>
      <c r="Z29" s="42"/>
    </row>
    <row r="30" spans="2:26" ht="15" customHeight="1" x14ac:dyDescent="0.2">
      <c r="B30" s="67">
        <v>40086</v>
      </c>
      <c r="C30" s="32" t="s">
        <v>23</v>
      </c>
      <c r="D30" s="32" t="s">
        <v>23</v>
      </c>
      <c r="E30" s="32" t="s">
        <v>23</v>
      </c>
      <c r="F30" s="32" t="s">
        <v>23</v>
      </c>
      <c r="G30" s="32" t="s">
        <v>23</v>
      </c>
      <c r="H30" s="32">
        <v>623081</v>
      </c>
      <c r="I30" s="32" t="s">
        <v>23</v>
      </c>
      <c r="J30" s="32">
        <v>262097</v>
      </c>
      <c r="K30" s="32">
        <v>18722</v>
      </c>
      <c r="L30" s="32">
        <v>656469</v>
      </c>
      <c r="M30" s="32">
        <v>415291</v>
      </c>
      <c r="N30" s="34">
        <v>1975660</v>
      </c>
      <c r="O30" s="32">
        <v>1552</v>
      </c>
      <c r="P30" s="32">
        <v>2825</v>
      </c>
      <c r="Q30" s="32">
        <v>62541</v>
      </c>
      <c r="R30" s="34">
        <v>66918</v>
      </c>
      <c r="S30" s="34">
        <v>105476</v>
      </c>
      <c r="T30" s="66">
        <v>2148054</v>
      </c>
      <c r="U30" s="58"/>
      <c r="V30" s="40"/>
      <c r="W30" s="41"/>
      <c r="X30" s="42"/>
      <c r="Z30" s="42"/>
    </row>
    <row r="31" spans="2:26" ht="15" customHeight="1" x14ac:dyDescent="0.2">
      <c r="B31" s="67">
        <v>40178</v>
      </c>
      <c r="C31" s="32" t="s">
        <v>23</v>
      </c>
      <c r="D31" s="32" t="s">
        <v>23</v>
      </c>
      <c r="E31" s="32" t="s">
        <v>23</v>
      </c>
      <c r="F31" s="32" t="s">
        <v>23</v>
      </c>
      <c r="G31" s="32" t="s">
        <v>23</v>
      </c>
      <c r="H31" s="32">
        <v>636290</v>
      </c>
      <c r="I31" s="32" t="s">
        <v>23</v>
      </c>
      <c r="J31" s="32">
        <v>266995</v>
      </c>
      <c r="K31" s="32">
        <v>18934</v>
      </c>
      <c r="L31" s="32">
        <v>672579</v>
      </c>
      <c r="M31" s="32">
        <v>425237</v>
      </c>
      <c r="N31" s="34">
        <v>2020035</v>
      </c>
      <c r="O31" s="32">
        <v>1550</v>
      </c>
      <c r="P31" s="32">
        <v>2816</v>
      </c>
      <c r="Q31" s="32">
        <v>63471</v>
      </c>
      <c r="R31" s="34">
        <v>67837</v>
      </c>
      <c r="S31" s="34">
        <v>106018</v>
      </c>
      <c r="T31" s="66">
        <v>2193890</v>
      </c>
      <c r="U31" s="58"/>
      <c r="V31" s="40"/>
      <c r="W31" s="41"/>
      <c r="X31" s="42"/>
      <c r="Z31" s="42"/>
    </row>
    <row r="32" spans="2:26" ht="15" customHeight="1" x14ac:dyDescent="0.2">
      <c r="B32" s="67">
        <v>40268</v>
      </c>
      <c r="C32" s="32" t="s">
        <v>23</v>
      </c>
      <c r="D32" s="32" t="s">
        <v>23</v>
      </c>
      <c r="E32" s="32" t="s">
        <v>23</v>
      </c>
      <c r="F32" s="32" t="s">
        <v>23</v>
      </c>
      <c r="G32" s="32" t="s">
        <v>23</v>
      </c>
      <c r="H32" s="32">
        <v>651284</v>
      </c>
      <c r="I32" s="32" t="s">
        <v>23</v>
      </c>
      <c r="J32" s="32">
        <v>269882</v>
      </c>
      <c r="K32" s="32">
        <v>19211</v>
      </c>
      <c r="L32" s="32">
        <v>688390</v>
      </c>
      <c r="M32" s="32">
        <v>435589</v>
      </c>
      <c r="N32" s="34">
        <v>2064356</v>
      </c>
      <c r="O32" s="32">
        <v>1535</v>
      </c>
      <c r="P32" s="32">
        <v>2743</v>
      </c>
      <c r="Q32" s="32">
        <v>64107</v>
      </c>
      <c r="R32" s="34">
        <v>68385</v>
      </c>
      <c r="S32" s="34">
        <v>107023</v>
      </c>
      <c r="T32" s="66">
        <v>2239764</v>
      </c>
      <c r="U32" s="58"/>
      <c r="V32" s="40"/>
      <c r="W32" s="41"/>
      <c r="X32" s="42"/>
      <c r="Z32" s="42"/>
    </row>
    <row r="33" spans="2:26" ht="15" customHeight="1" x14ac:dyDescent="0.2">
      <c r="B33" s="67">
        <v>40359</v>
      </c>
      <c r="C33" s="32" t="s">
        <v>23</v>
      </c>
      <c r="D33" s="32" t="s">
        <v>23</v>
      </c>
      <c r="E33" s="32" t="s">
        <v>23</v>
      </c>
      <c r="F33" s="32" t="s">
        <v>23</v>
      </c>
      <c r="G33" s="32" t="s">
        <v>23</v>
      </c>
      <c r="H33" s="32">
        <v>664976</v>
      </c>
      <c r="I33" s="32" t="s">
        <v>23</v>
      </c>
      <c r="J33" s="32">
        <v>274262</v>
      </c>
      <c r="K33" s="32">
        <v>19373</v>
      </c>
      <c r="L33" s="32">
        <v>703666</v>
      </c>
      <c r="M33" s="32">
        <v>444277</v>
      </c>
      <c r="N33" s="34">
        <v>2106554</v>
      </c>
      <c r="O33" s="32">
        <v>1533</v>
      </c>
      <c r="P33" s="32">
        <v>2731</v>
      </c>
      <c r="Q33" s="32">
        <v>64845</v>
      </c>
      <c r="R33" s="34">
        <v>69109</v>
      </c>
      <c r="S33" s="34">
        <v>107171</v>
      </c>
      <c r="T33" s="66">
        <v>2282834</v>
      </c>
      <c r="U33" s="58"/>
      <c r="V33" s="40"/>
      <c r="W33" s="41"/>
      <c r="X33" s="42"/>
      <c r="Z33" s="42"/>
    </row>
    <row r="34" spans="2:26" ht="15" customHeight="1" x14ac:dyDescent="0.2">
      <c r="B34" s="67">
        <v>40451</v>
      </c>
      <c r="C34" s="32" t="s">
        <v>23</v>
      </c>
      <c r="D34" s="32" t="s">
        <v>23</v>
      </c>
      <c r="E34" s="32" t="s">
        <v>23</v>
      </c>
      <c r="F34" s="32" t="s">
        <v>23</v>
      </c>
      <c r="G34" s="32" t="s">
        <v>23</v>
      </c>
      <c r="H34" s="32">
        <v>678355</v>
      </c>
      <c r="I34" s="32" t="s">
        <v>23</v>
      </c>
      <c r="J34" s="32">
        <v>279491</v>
      </c>
      <c r="K34" s="32">
        <v>19485</v>
      </c>
      <c r="L34" s="32">
        <v>718142</v>
      </c>
      <c r="M34" s="32">
        <v>452344</v>
      </c>
      <c r="N34" s="34">
        <v>2147817</v>
      </c>
      <c r="O34" s="32">
        <v>1532</v>
      </c>
      <c r="P34" s="32">
        <v>2717</v>
      </c>
      <c r="Q34" s="32">
        <v>66992</v>
      </c>
      <c r="R34" s="34">
        <v>71241</v>
      </c>
      <c r="S34" s="34">
        <v>106831</v>
      </c>
      <c r="T34" s="66">
        <v>2325889</v>
      </c>
      <c r="U34" s="58"/>
      <c r="V34" s="40"/>
      <c r="W34" s="41"/>
      <c r="X34" s="42"/>
      <c r="Z34" s="42"/>
    </row>
    <row r="35" spans="2:26" ht="15" customHeight="1" x14ac:dyDescent="0.2">
      <c r="B35" s="67">
        <v>40543</v>
      </c>
      <c r="C35" s="32" t="s">
        <v>23</v>
      </c>
      <c r="D35" s="32" t="s">
        <v>23</v>
      </c>
      <c r="E35" s="32" t="s">
        <v>23</v>
      </c>
      <c r="F35" s="32" t="s">
        <v>23</v>
      </c>
      <c r="G35" s="32" t="s">
        <v>23</v>
      </c>
      <c r="H35" s="32">
        <v>693163</v>
      </c>
      <c r="I35" s="32" t="s">
        <v>23</v>
      </c>
      <c r="J35" s="32">
        <v>285215</v>
      </c>
      <c r="K35" s="32">
        <v>19590</v>
      </c>
      <c r="L35" s="32">
        <v>734928</v>
      </c>
      <c r="M35" s="32">
        <v>462151</v>
      </c>
      <c r="N35" s="34">
        <v>2195047</v>
      </c>
      <c r="O35" s="32">
        <v>1531</v>
      </c>
      <c r="P35" s="32">
        <v>2707</v>
      </c>
      <c r="Q35" s="32">
        <v>68838</v>
      </c>
      <c r="R35" s="34">
        <v>73076</v>
      </c>
      <c r="S35" s="34">
        <v>106660</v>
      </c>
      <c r="T35" s="66">
        <v>2374783</v>
      </c>
      <c r="U35" s="58"/>
      <c r="V35" s="40"/>
      <c r="W35" s="41"/>
      <c r="X35" s="42"/>
      <c r="Z35" s="42"/>
    </row>
    <row r="36" spans="2:26" ht="15" customHeight="1" x14ac:dyDescent="0.2">
      <c r="B36" s="67">
        <v>40633</v>
      </c>
      <c r="C36" s="32" t="s">
        <v>23</v>
      </c>
      <c r="D36" s="32" t="s">
        <v>23</v>
      </c>
      <c r="E36" s="32" t="s">
        <v>23</v>
      </c>
      <c r="F36" s="32" t="s">
        <v>23</v>
      </c>
      <c r="G36" s="32" t="s">
        <v>23</v>
      </c>
      <c r="H36" s="32">
        <v>707642</v>
      </c>
      <c r="I36" s="32" t="s">
        <v>23</v>
      </c>
      <c r="J36" s="32">
        <v>290913</v>
      </c>
      <c r="K36" s="32">
        <v>19757</v>
      </c>
      <c r="L36" s="32">
        <v>750645</v>
      </c>
      <c r="M36" s="32">
        <v>471225</v>
      </c>
      <c r="N36" s="34">
        <v>2240182</v>
      </c>
      <c r="O36" s="32">
        <v>1530</v>
      </c>
      <c r="P36" s="32">
        <v>2692</v>
      </c>
      <c r="Q36" s="32">
        <v>69288</v>
      </c>
      <c r="R36" s="34">
        <v>73510</v>
      </c>
      <c r="S36" s="34">
        <v>106692</v>
      </c>
      <c r="T36" s="66">
        <v>2420384</v>
      </c>
      <c r="U36" s="58"/>
      <c r="V36" s="40"/>
      <c r="W36" s="41"/>
      <c r="X36" s="42"/>
      <c r="Z36" s="42"/>
    </row>
    <row r="37" spans="2:26" ht="15" customHeight="1" x14ac:dyDescent="0.2">
      <c r="B37" s="67">
        <v>40724</v>
      </c>
      <c r="C37" s="32" t="s">
        <v>23</v>
      </c>
      <c r="D37" s="32" t="s">
        <v>23</v>
      </c>
      <c r="E37" s="32" t="s">
        <v>23</v>
      </c>
      <c r="F37" s="32" t="s">
        <v>23</v>
      </c>
      <c r="G37" s="32" t="s">
        <v>23</v>
      </c>
      <c r="H37" s="32">
        <v>721626</v>
      </c>
      <c r="I37" s="32" t="s">
        <v>23</v>
      </c>
      <c r="J37" s="32">
        <v>296355</v>
      </c>
      <c r="K37" s="32">
        <v>19897</v>
      </c>
      <c r="L37" s="32">
        <v>766526</v>
      </c>
      <c r="M37" s="32">
        <v>479619</v>
      </c>
      <c r="N37" s="34">
        <v>2284023</v>
      </c>
      <c r="O37" s="32">
        <v>1526</v>
      </c>
      <c r="P37" s="32">
        <v>2683</v>
      </c>
      <c r="Q37" s="32">
        <v>69911</v>
      </c>
      <c r="R37" s="34">
        <v>74120</v>
      </c>
      <c r="S37" s="34">
        <v>106568</v>
      </c>
      <c r="T37" s="66">
        <v>2464711</v>
      </c>
      <c r="U37" s="58"/>
      <c r="V37" s="40"/>
      <c r="W37" s="41"/>
      <c r="X37" s="42"/>
      <c r="Z37" s="42"/>
    </row>
    <row r="38" spans="2:26" ht="15" customHeight="1" x14ac:dyDescent="0.2">
      <c r="B38" s="67">
        <v>40816</v>
      </c>
      <c r="C38" s="32" t="s">
        <v>23</v>
      </c>
      <c r="D38" s="32" t="s">
        <v>23</v>
      </c>
      <c r="E38" s="32" t="s">
        <v>23</v>
      </c>
      <c r="F38" s="32" t="s">
        <v>23</v>
      </c>
      <c r="G38" s="32" t="s">
        <v>23</v>
      </c>
      <c r="H38" s="32">
        <v>735233</v>
      </c>
      <c r="I38" s="32" t="s">
        <v>23</v>
      </c>
      <c r="J38" s="32">
        <v>301685</v>
      </c>
      <c r="K38" s="32">
        <v>20115</v>
      </c>
      <c r="L38" s="32">
        <v>782076</v>
      </c>
      <c r="M38" s="32">
        <v>487564</v>
      </c>
      <c r="N38" s="34">
        <v>2326673</v>
      </c>
      <c r="O38" s="32">
        <v>1519</v>
      </c>
      <c r="P38" s="32">
        <v>2673</v>
      </c>
      <c r="Q38" s="32">
        <v>70092</v>
      </c>
      <c r="R38" s="34">
        <v>74284</v>
      </c>
      <c r="S38" s="34">
        <v>106481</v>
      </c>
      <c r="T38" s="66">
        <v>2507438</v>
      </c>
      <c r="U38" s="58"/>
    </row>
    <row r="39" spans="2:26" ht="15" customHeight="1" x14ac:dyDescent="0.2">
      <c r="B39" s="67">
        <v>40908</v>
      </c>
      <c r="C39" s="32" t="s">
        <v>23</v>
      </c>
      <c r="D39" s="32" t="s">
        <v>23</v>
      </c>
      <c r="E39" s="32" t="s">
        <v>23</v>
      </c>
      <c r="F39" s="32" t="s">
        <v>23</v>
      </c>
      <c r="G39" s="32" t="s">
        <v>23</v>
      </c>
      <c r="H39" s="32">
        <v>749360</v>
      </c>
      <c r="I39" s="32" t="s">
        <v>23</v>
      </c>
      <c r="J39" s="32">
        <v>307732</v>
      </c>
      <c r="K39" s="32">
        <v>20236</v>
      </c>
      <c r="L39" s="32">
        <v>797809</v>
      </c>
      <c r="M39" s="32">
        <v>495331</v>
      </c>
      <c r="N39" s="34">
        <v>2370468</v>
      </c>
      <c r="O39" s="32">
        <v>1509</v>
      </c>
      <c r="P39" s="32">
        <v>2668</v>
      </c>
      <c r="Q39" s="32">
        <v>71935</v>
      </c>
      <c r="R39" s="34">
        <v>76112</v>
      </c>
      <c r="S39" s="34">
        <v>106394</v>
      </c>
      <c r="T39" s="66">
        <v>2552974</v>
      </c>
      <c r="U39" s="58"/>
    </row>
    <row r="40" spans="2:26" ht="15" customHeight="1" x14ac:dyDescent="0.2">
      <c r="B40" s="67">
        <v>40999</v>
      </c>
      <c r="C40" s="32" t="s">
        <v>23</v>
      </c>
      <c r="D40" s="32" t="s">
        <v>23</v>
      </c>
      <c r="E40" s="32" t="s">
        <v>23</v>
      </c>
      <c r="F40" s="32" t="s">
        <v>23</v>
      </c>
      <c r="G40" s="32" t="s">
        <v>23</v>
      </c>
      <c r="H40" s="32">
        <v>762027</v>
      </c>
      <c r="I40" s="32" t="s">
        <v>23</v>
      </c>
      <c r="J40" s="32">
        <v>312445</v>
      </c>
      <c r="K40" s="32">
        <v>20389</v>
      </c>
      <c r="L40" s="32">
        <v>810520</v>
      </c>
      <c r="M40" s="32">
        <v>502090</v>
      </c>
      <c r="N40" s="34">
        <v>2407471</v>
      </c>
      <c r="O40" s="32">
        <v>1509</v>
      </c>
      <c r="P40" s="32">
        <v>2668</v>
      </c>
      <c r="Q40" s="32">
        <v>73030</v>
      </c>
      <c r="R40" s="34">
        <v>77207</v>
      </c>
      <c r="S40" s="34">
        <v>106388</v>
      </c>
      <c r="T40" s="66">
        <v>2591066</v>
      </c>
      <c r="U40" s="58"/>
    </row>
    <row r="41" spans="2:26" ht="15" customHeight="1" x14ac:dyDescent="0.2">
      <c r="B41" s="67">
        <v>41090</v>
      </c>
      <c r="C41" s="32" t="s">
        <v>23</v>
      </c>
      <c r="D41" s="32" t="s">
        <v>23</v>
      </c>
      <c r="E41" s="32" t="s">
        <v>23</v>
      </c>
      <c r="F41" s="32" t="s">
        <v>23</v>
      </c>
      <c r="G41" s="32" t="s">
        <v>23</v>
      </c>
      <c r="H41" s="32">
        <v>774348</v>
      </c>
      <c r="I41" s="32" t="s">
        <v>23</v>
      </c>
      <c r="J41" s="32">
        <v>317447</v>
      </c>
      <c r="K41" s="32">
        <v>20520</v>
      </c>
      <c r="L41" s="32">
        <v>824320</v>
      </c>
      <c r="M41" s="32">
        <v>509127</v>
      </c>
      <c r="N41" s="34">
        <v>2445762</v>
      </c>
      <c r="O41" s="32">
        <v>1507</v>
      </c>
      <c r="P41" s="32">
        <v>2658</v>
      </c>
      <c r="Q41" s="32">
        <v>73859</v>
      </c>
      <c r="R41" s="34">
        <v>78024</v>
      </c>
      <c r="S41" s="34">
        <v>106360</v>
      </c>
      <c r="T41" s="66">
        <v>2630146</v>
      </c>
      <c r="U41" s="58"/>
    </row>
    <row r="42" spans="2:26" ht="15" customHeight="1" x14ac:dyDescent="0.2">
      <c r="B42" s="67">
        <v>41182</v>
      </c>
      <c r="C42" s="32" t="s">
        <v>23</v>
      </c>
      <c r="D42" s="32" t="s">
        <v>23</v>
      </c>
      <c r="E42" s="32" t="s">
        <v>23</v>
      </c>
      <c r="F42" s="32" t="s">
        <v>23</v>
      </c>
      <c r="G42" s="32" t="s">
        <v>23</v>
      </c>
      <c r="H42" s="32">
        <v>788108</v>
      </c>
      <c r="I42" s="32" t="s">
        <v>23</v>
      </c>
      <c r="J42" s="32">
        <v>322636</v>
      </c>
      <c r="K42" s="32">
        <v>20641</v>
      </c>
      <c r="L42" s="32">
        <v>837996</v>
      </c>
      <c r="M42" s="32">
        <v>516059</v>
      </c>
      <c r="N42" s="34">
        <v>2485440</v>
      </c>
      <c r="O42" s="32">
        <v>1507</v>
      </c>
      <c r="P42" s="32">
        <v>2656</v>
      </c>
      <c r="Q42" s="32">
        <v>73962</v>
      </c>
      <c r="R42" s="34">
        <v>78125</v>
      </c>
      <c r="S42" s="34">
        <v>106352</v>
      </c>
      <c r="T42" s="66">
        <v>2669917</v>
      </c>
      <c r="U42" s="58"/>
    </row>
    <row r="43" spans="2:26" ht="15" customHeight="1" x14ac:dyDescent="0.2">
      <c r="B43" s="67">
        <v>41274</v>
      </c>
      <c r="C43" s="32" t="s">
        <v>23</v>
      </c>
      <c r="D43" s="32" t="s">
        <v>23</v>
      </c>
      <c r="E43" s="32" t="s">
        <v>23</v>
      </c>
      <c r="F43" s="32" t="s">
        <v>23</v>
      </c>
      <c r="G43" s="32" t="s">
        <v>23</v>
      </c>
      <c r="H43" s="32">
        <v>802051</v>
      </c>
      <c r="I43" s="32" t="s">
        <v>23</v>
      </c>
      <c r="J43" s="32">
        <v>328255</v>
      </c>
      <c r="K43" s="32">
        <v>20758</v>
      </c>
      <c r="L43" s="32">
        <v>851516</v>
      </c>
      <c r="M43" s="32">
        <v>523790</v>
      </c>
      <c r="N43" s="34">
        <v>2526370</v>
      </c>
      <c r="O43" s="32">
        <v>1506</v>
      </c>
      <c r="P43" s="32">
        <v>2653</v>
      </c>
      <c r="Q43" s="32">
        <v>77609</v>
      </c>
      <c r="R43" s="34">
        <v>81768</v>
      </c>
      <c r="S43" s="34">
        <v>106311</v>
      </c>
      <c r="T43" s="66">
        <v>2714449</v>
      </c>
      <c r="U43" s="58"/>
    </row>
    <row r="44" spans="2:26" ht="15" customHeight="1" x14ac:dyDescent="0.2">
      <c r="B44" s="67">
        <v>41364</v>
      </c>
      <c r="C44" s="32" t="s">
        <v>23</v>
      </c>
      <c r="D44" s="32" t="s">
        <v>23</v>
      </c>
      <c r="E44" s="32" t="s">
        <v>23</v>
      </c>
      <c r="F44" s="32" t="s">
        <v>23</v>
      </c>
      <c r="G44" s="32" t="s">
        <v>23</v>
      </c>
      <c r="H44" s="32">
        <v>815182</v>
      </c>
      <c r="I44" s="32" t="s">
        <v>23</v>
      </c>
      <c r="J44" s="32">
        <v>333298</v>
      </c>
      <c r="K44" s="32">
        <v>20870</v>
      </c>
      <c r="L44" s="32">
        <v>863712</v>
      </c>
      <c r="M44" s="32">
        <v>531178</v>
      </c>
      <c r="N44" s="34">
        <v>2564240</v>
      </c>
      <c r="O44" s="32">
        <v>1505</v>
      </c>
      <c r="P44" s="32">
        <v>2647</v>
      </c>
      <c r="Q44" s="32">
        <v>78303</v>
      </c>
      <c r="R44" s="34">
        <v>82455</v>
      </c>
      <c r="S44" s="34">
        <v>107096</v>
      </c>
      <c r="T44" s="66">
        <v>2753791</v>
      </c>
      <c r="U44" s="58"/>
    </row>
    <row r="45" spans="2:26" ht="15" customHeight="1" x14ac:dyDescent="0.2">
      <c r="B45" s="67">
        <v>41455</v>
      </c>
      <c r="C45" s="32" t="s">
        <v>23</v>
      </c>
      <c r="D45" s="32" t="s">
        <v>23</v>
      </c>
      <c r="E45" s="32" t="s">
        <v>23</v>
      </c>
      <c r="F45" s="32" t="s">
        <v>23</v>
      </c>
      <c r="G45" s="32" t="s">
        <v>23</v>
      </c>
      <c r="H45" s="32">
        <v>829296</v>
      </c>
      <c r="I45" s="32" t="s">
        <v>23</v>
      </c>
      <c r="J45" s="32">
        <v>339735</v>
      </c>
      <c r="K45" s="32">
        <v>20972</v>
      </c>
      <c r="L45" s="32">
        <v>877282</v>
      </c>
      <c r="M45" s="32">
        <v>539733</v>
      </c>
      <c r="N45" s="34">
        <v>2607018</v>
      </c>
      <c r="O45" s="32">
        <v>1505</v>
      </c>
      <c r="P45" s="32">
        <v>2638</v>
      </c>
      <c r="Q45" s="32">
        <v>79030</v>
      </c>
      <c r="R45" s="34">
        <v>83173</v>
      </c>
      <c r="S45" s="34">
        <v>107084</v>
      </c>
      <c r="T45" s="66">
        <v>2797275</v>
      </c>
      <c r="U45" s="58"/>
    </row>
    <row r="46" spans="2:26" ht="15" customHeight="1" x14ac:dyDescent="0.2">
      <c r="B46" s="67">
        <v>41547</v>
      </c>
      <c r="C46" s="32" t="s">
        <v>23</v>
      </c>
      <c r="D46" s="32" t="s">
        <v>23</v>
      </c>
      <c r="E46" s="32" t="s">
        <v>23</v>
      </c>
      <c r="F46" s="32" t="s">
        <v>23</v>
      </c>
      <c r="G46" s="32" t="s">
        <v>23</v>
      </c>
      <c r="H46" s="32">
        <v>842185</v>
      </c>
      <c r="I46" s="32" t="s">
        <v>23</v>
      </c>
      <c r="J46" s="32">
        <v>345694</v>
      </c>
      <c r="K46" s="32">
        <v>21106</v>
      </c>
      <c r="L46" s="32">
        <v>890367</v>
      </c>
      <c r="M46" s="32">
        <v>547495</v>
      </c>
      <c r="N46" s="34">
        <v>2646847</v>
      </c>
      <c r="O46" s="32">
        <v>1501</v>
      </c>
      <c r="P46" s="32">
        <v>2629</v>
      </c>
      <c r="Q46" s="32">
        <v>79368</v>
      </c>
      <c r="R46" s="34">
        <v>83498</v>
      </c>
      <c r="S46" s="34">
        <v>107583</v>
      </c>
      <c r="T46" s="66">
        <v>2837928</v>
      </c>
      <c r="U46" s="58"/>
    </row>
    <row r="47" spans="2:26" ht="15" customHeight="1" x14ac:dyDescent="0.2">
      <c r="B47" s="67">
        <v>41639</v>
      </c>
      <c r="C47" s="32" t="s">
        <v>23</v>
      </c>
      <c r="D47" s="32" t="s">
        <v>23</v>
      </c>
      <c r="E47" s="32" t="s">
        <v>23</v>
      </c>
      <c r="F47" s="32" t="s">
        <v>23</v>
      </c>
      <c r="G47" s="32" t="s">
        <v>23</v>
      </c>
      <c r="H47" s="32">
        <v>855746</v>
      </c>
      <c r="I47" s="32" t="s">
        <v>23</v>
      </c>
      <c r="J47" s="32">
        <v>351783</v>
      </c>
      <c r="K47" s="32">
        <v>21192</v>
      </c>
      <c r="L47" s="32">
        <v>903198</v>
      </c>
      <c r="M47" s="32">
        <v>556482</v>
      </c>
      <c r="N47" s="34">
        <v>2688401</v>
      </c>
      <c r="O47" s="32">
        <v>1499</v>
      </c>
      <c r="P47" s="32">
        <v>2621</v>
      </c>
      <c r="Q47" s="32">
        <v>80818</v>
      </c>
      <c r="R47" s="34">
        <v>84938</v>
      </c>
      <c r="S47" s="34">
        <v>107791</v>
      </c>
      <c r="T47" s="66">
        <v>2881130</v>
      </c>
      <c r="U47" s="58"/>
    </row>
    <row r="48" spans="2:26" ht="15" customHeight="1" x14ac:dyDescent="0.2">
      <c r="B48" s="67">
        <v>41729</v>
      </c>
      <c r="C48" s="32" t="s">
        <v>23</v>
      </c>
      <c r="D48" s="32" t="s">
        <v>23</v>
      </c>
      <c r="E48" s="32" t="s">
        <v>23</v>
      </c>
      <c r="F48" s="32" t="s">
        <v>23</v>
      </c>
      <c r="G48" s="32" t="s">
        <v>23</v>
      </c>
      <c r="H48" s="32">
        <v>869445</v>
      </c>
      <c r="I48" s="32" t="s">
        <v>23</v>
      </c>
      <c r="J48" s="32">
        <v>357384</v>
      </c>
      <c r="K48" s="32">
        <v>21305</v>
      </c>
      <c r="L48" s="32">
        <v>916436</v>
      </c>
      <c r="M48" s="32">
        <v>565263</v>
      </c>
      <c r="N48" s="34">
        <v>2729833</v>
      </c>
      <c r="O48" s="32">
        <v>1499</v>
      </c>
      <c r="P48" s="32">
        <v>2611</v>
      </c>
      <c r="Q48" s="32">
        <v>81597</v>
      </c>
      <c r="R48" s="34">
        <v>85707</v>
      </c>
      <c r="S48" s="34">
        <v>107916</v>
      </c>
      <c r="T48" s="66">
        <v>2923456</v>
      </c>
      <c r="U48" s="58"/>
    </row>
    <row r="49" spans="2:21" ht="15" customHeight="1" x14ac:dyDescent="0.2">
      <c r="B49" s="67">
        <v>41820</v>
      </c>
      <c r="C49" s="32" t="s">
        <v>23</v>
      </c>
      <c r="D49" s="32" t="s">
        <v>23</v>
      </c>
      <c r="E49" s="32" t="s">
        <v>23</v>
      </c>
      <c r="F49" s="32" t="s">
        <v>23</v>
      </c>
      <c r="G49" s="32" t="s">
        <v>23</v>
      </c>
      <c r="H49" s="32">
        <v>882985</v>
      </c>
      <c r="I49" s="32" t="s">
        <v>23</v>
      </c>
      <c r="J49" s="32">
        <v>364264</v>
      </c>
      <c r="K49" s="32">
        <v>21374</v>
      </c>
      <c r="L49" s="32">
        <v>930612</v>
      </c>
      <c r="M49" s="32">
        <v>574193</v>
      </c>
      <c r="N49" s="34">
        <v>2773428</v>
      </c>
      <c r="O49" s="32">
        <v>1496</v>
      </c>
      <c r="P49" s="32">
        <v>2605</v>
      </c>
      <c r="Q49" s="32">
        <v>83450</v>
      </c>
      <c r="R49" s="34">
        <v>87551</v>
      </c>
      <c r="S49" s="34">
        <v>107906</v>
      </c>
      <c r="T49" s="66">
        <v>2968885</v>
      </c>
      <c r="U49" s="58"/>
    </row>
    <row r="50" spans="2:21" ht="15" customHeight="1" x14ac:dyDescent="0.2">
      <c r="B50" s="67">
        <v>41912</v>
      </c>
      <c r="C50" s="32" t="s">
        <v>23</v>
      </c>
      <c r="D50" s="32" t="s">
        <v>23</v>
      </c>
      <c r="E50" s="32" t="s">
        <v>23</v>
      </c>
      <c r="F50" s="32" t="s">
        <v>23</v>
      </c>
      <c r="G50" s="32" t="s">
        <v>23</v>
      </c>
      <c r="H50" s="32">
        <v>896325</v>
      </c>
      <c r="I50" s="32" t="s">
        <v>23</v>
      </c>
      <c r="J50" s="32">
        <v>370137</v>
      </c>
      <c r="K50" s="32">
        <v>21757</v>
      </c>
      <c r="L50" s="32">
        <v>945562</v>
      </c>
      <c r="M50" s="32">
        <v>583956</v>
      </c>
      <c r="N50" s="34">
        <v>2817737</v>
      </c>
      <c r="O50" s="32">
        <v>1495</v>
      </c>
      <c r="P50" s="32">
        <v>2596</v>
      </c>
      <c r="Q50" s="32">
        <v>85203</v>
      </c>
      <c r="R50" s="34">
        <v>89294</v>
      </c>
      <c r="S50" s="34">
        <v>108089</v>
      </c>
      <c r="T50" s="66">
        <v>3015120</v>
      </c>
      <c r="U50" s="58"/>
    </row>
    <row r="51" spans="2:21" ht="15" customHeight="1" x14ac:dyDescent="0.2">
      <c r="B51" s="67">
        <v>42004</v>
      </c>
      <c r="C51" s="32" t="s">
        <v>23</v>
      </c>
      <c r="D51" s="32" t="s">
        <v>23</v>
      </c>
      <c r="E51" s="32" t="s">
        <v>23</v>
      </c>
      <c r="F51" s="32" t="s">
        <v>23</v>
      </c>
      <c r="G51" s="32" t="s">
        <v>23</v>
      </c>
      <c r="H51" s="32">
        <v>911296</v>
      </c>
      <c r="I51" s="32" t="s">
        <v>23</v>
      </c>
      <c r="J51" s="32">
        <v>377667</v>
      </c>
      <c r="K51" s="32">
        <v>22237</v>
      </c>
      <c r="L51" s="32">
        <v>960747</v>
      </c>
      <c r="M51" s="32">
        <v>593661</v>
      </c>
      <c r="N51" s="34">
        <v>2865608</v>
      </c>
      <c r="O51" s="32">
        <v>1494</v>
      </c>
      <c r="P51" s="32">
        <v>2591</v>
      </c>
      <c r="Q51" s="32">
        <v>92098</v>
      </c>
      <c r="R51" s="34">
        <v>96183</v>
      </c>
      <c r="S51" s="34">
        <v>108109</v>
      </c>
      <c r="T51" s="66">
        <v>3069900</v>
      </c>
      <c r="U51" s="58"/>
    </row>
    <row r="52" spans="2:21" ht="15" customHeight="1" x14ac:dyDescent="0.2">
      <c r="B52" s="67">
        <v>42094</v>
      </c>
      <c r="C52" s="32" t="s">
        <v>23</v>
      </c>
      <c r="D52" s="32" t="s">
        <v>23</v>
      </c>
      <c r="E52" s="32" t="s">
        <v>23</v>
      </c>
      <c r="F52" s="32" t="s">
        <v>23</v>
      </c>
      <c r="G52" s="32" t="s">
        <v>23</v>
      </c>
      <c r="H52" s="32">
        <v>925140</v>
      </c>
      <c r="I52" s="32" t="s">
        <v>23</v>
      </c>
      <c r="J52" s="32">
        <v>383754</v>
      </c>
      <c r="K52" s="32">
        <v>22519</v>
      </c>
      <c r="L52" s="32">
        <v>973025</v>
      </c>
      <c r="M52" s="32">
        <v>603722</v>
      </c>
      <c r="N52" s="34">
        <v>2908160</v>
      </c>
      <c r="O52" s="32">
        <v>1493</v>
      </c>
      <c r="P52" s="32">
        <v>2595</v>
      </c>
      <c r="Q52" s="32">
        <v>93170</v>
      </c>
      <c r="R52" s="34">
        <v>97258</v>
      </c>
      <c r="S52" s="34">
        <v>108118</v>
      </c>
      <c r="T52" s="66">
        <v>3113536</v>
      </c>
      <c r="U52" s="58"/>
    </row>
    <row r="53" spans="2:21" ht="15" customHeight="1" x14ac:dyDescent="0.2">
      <c r="B53" s="67">
        <v>42185</v>
      </c>
      <c r="C53" s="32" t="s">
        <v>23</v>
      </c>
      <c r="D53" s="32" t="s">
        <v>23</v>
      </c>
      <c r="E53" s="32" t="s">
        <v>23</v>
      </c>
      <c r="F53" s="32" t="s">
        <v>23</v>
      </c>
      <c r="G53" s="32" t="s">
        <v>23</v>
      </c>
      <c r="H53" s="32">
        <v>939612</v>
      </c>
      <c r="I53" s="32" t="s">
        <v>23</v>
      </c>
      <c r="J53" s="32">
        <v>392040</v>
      </c>
      <c r="K53" s="32">
        <v>22865</v>
      </c>
      <c r="L53" s="32">
        <v>988456</v>
      </c>
      <c r="M53" s="32">
        <v>615453</v>
      </c>
      <c r="N53" s="34">
        <v>2958426</v>
      </c>
      <c r="O53" s="32">
        <v>1492</v>
      </c>
      <c r="P53" s="32">
        <v>2589</v>
      </c>
      <c r="Q53" s="32">
        <v>93921</v>
      </c>
      <c r="R53" s="34">
        <v>98002</v>
      </c>
      <c r="S53" s="34">
        <v>108194</v>
      </c>
      <c r="T53" s="66">
        <v>3164622</v>
      </c>
      <c r="U53" s="58"/>
    </row>
    <row r="54" spans="2:21" ht="15" customHeight="1" x14ac:dyDescent="0.2">
      <c r="B54" s="67">
        <v>42277</v>
      </c>
      <c r="C54" s="32" t="s">
        <v>23</v>
      </c>
      <c r="D54" s="32" t="s">
        <v>23</v>
      </c>
      <c r="E54" s="32" t="s">
        <v>23</v>
      </c>
      <c r="F54" s="32" t="s">
        <v>23</v>
      </c>
      <c r="G54" s="32" t="s">
        <v>23</v>
      </c>
      <c r="H54" s="32">
        <v>954779</v>
      </c>
      <c r="I54" s="32" t="s">
        <v>23</v>
      </c>
      <c r="J54" s="32">
        <v>400704</v>
      </c>
      <c r="K54" s="32">
        <v>23204</v>
      </c>
      <c r="L54" s="32">
        <v>1002957</v>
      </c>
      <c r="M54" s="32">
        <v>626786</v>
      </c>
      <c r="N54" s="34">
        <v>3008430</v>
      </c>
      <c r="O54" s="32">
        <v>1492</v>
      </c>
      <c r="P54" s="32">
        <v>2572</v>
      </c>
      <c r="Q54" s="32">
        <v>94622</v>
      </c>
      <c r="R54" s="34">
        <v>98686</v>
      </c>
      <c r="S54" s="34">
        <v>108336</v>
      </c>
      <c r="T54" s="66">
        <v>3215452</v>
      </c>
      <c r="U54" s="58"/>
    </row>
    <row r="55" spans="2:21" ht="15" customHeight="1" x14ac:dyDescent="0.2">
      <c r="B55" s="67">
        <v>42369</v>
      </c>
      <c r="C55" s="32" t="s">
        <v>23</v>
      </c>
      <c r="D55" s="32" t="s">
        <v>23</v>
      </c>
      <c r="E55" s="32" t="s">
        <v>23</v>
      </c>
      <c r="F55" s="32" t="s">
        <v>23</v>
      </c>
      <c r="G55" s="32" t="s">
        <v>23</v>
      </c>
      <c r="H55" s="32">
        <v>970226</v>
      </c>
      <c r="I55" s="32" t="s">
        <v>23</v>
      </c>
      <c r="J55" s="32">
        <v>408968</v>
      </c>
      <c r="K55" s="32">
        <v>23484</v>
      </c>
      <c r="L55" s="32">
        <v>1016492</v>
      </c>
      <c r="M55" s="32">
        <v>637640</v>
      </c>
      <c r="N55" s="34">
        <v>3056810</v>
      </c>
      <c r="O55" s="32">
        <v>1492</v>
      </c>
      <c r="P55" s="32">
        <v>2567</v>
      </c>
      <c r="Q55" s="32">
        <v>100509</v>
      </c>
      <c r="R55" s="34">
        <v>104568</v>
      </c>
      <c r="S55" s="34">
        <v>108379</v>
      </c>
      <c r="T55" s="66">
        <v>3269757</v>
      </c>
      <c r="U55" s="58"/>
    </row>
    <row r="56" spans="2:21" ht="15" customHeight="1" x14ac:dyDescent="0.2">
      <c r="B56" s="67">
        <v>42460</v>
      </c>
      <c r="C56" s="32" t="s">
        <v>23</v>
      </c>
      <c r="D56" s="32" t="s">
        <v>23</v>
      </c>
      <c r="E56" s="32" t="s">
        <v>23</v>
      </c>
      <c r="F56" s="32" t="s">
        <v>23</v>
      </c>
      <c r="G56" s="32" t="s">
        <v>23</v>
      </c>
      <c r="H56" s="32">
        <v>984424</v>
      </c>
      <c r="I56" s="32" t="s">
        <v>23</v>
      </c>
      <c r="J56" s="32">
        <v>415875</v>
      </c>
      <c r="K56" s="32">
        <v>23651</v>
      </c>
      <c r="L56" s="32">
        <v>1029742</v>
      </c>
      <c r="M56" s="32">
        <v>648537</v>
      </c>
      <c r="N56" s="34">
        <v>3102229</v>
      </c>
      <c r="O56" s="32">
        <v>1492</v>
      </c>
      <c r="P56" s="32">
        <v>2567</v>
      </c>
      <c r="Q56" s="32">
        <v>101124</v>
      </c>
      <c r="R56" s="34">
        <v>105183</v>
      </c>
      <c r="S56" s="34">
        <v>108604</v>
      </c>
      <c r="T56" s="66">
        <v>3316016</v>
      </c>
      <c r="U56" s="58"/>
    </row>
    <row r="57" spans="2:21" ht="15" customHeight="1" x14ac:dyDescent="0.2">
      <c r="B57" s="67">
        <v>42551</v>
      </c>
      <c r="C57" s="32" t="s">
        <v>23</v>
      </c>
      <c r="D57" s="32" t="s">
        <v>23</v>
      </c>
      <c r="E57" s="32" t="s">
        <v>23</v>
      </c>
      <c r="F57" s="32" t="s">
        <v>23</v>
      </c>
      <c r="G57" s="32" t="s">
        <v>23</v>
      </c>
      <c r="H57" s="32">
        <v>998406</v>
      </c>
      <c r="I57" s="32" t="s">
        <v>23</v>
      </c>
      <c r="J57" s="32">
        <v>424623</v>
      </c>
      <c r="K57" s="32">
        <v>23711</v>
      </c>
      <c r="L57" s="32">
        <v>1042260</v>
      </c>
      <c r="M57" s="32">
        <v>660081</v>
      </c>
      <c r="N57" s="34">
        <v>3149081</v>
      </c>
      <c r="O57" s="32">
        <v>1492</v>
      </c>
      <c r="P57" s="32">
        <v>2565</v>
      </c>
      <c r="Q57" s="32">
        <v>101519</v>
      </c>
      <c r="R57" s="34">
        <v>105576</v>
      </c>
      <c r="S57" s="34">
        <v>108784</v>
      </c>
      <c r="T57" s="66">
        <v>3363441</v>
      </c>
      <c r="U57" s="58"/>
    </row>
    <row r="58" spans="2:21" ht="15" customHeight="1" x14ac:dyDescent="0.2">
      <c r="B58" s="67">
        <v>42643</v>
      </c>
      <c r="C58" s="32" t="s">
        <v>23</v>
      </c>
      <c r="D58" s="32">
        <v>3344</v>
      </c>
      <c r="E58" s="32" t="s">
        <v>23</v>
      </c>
      <c r="F58" s="32" t="s">
        <v>23</v>
      </c>
      <c r="G58" s="32" t="s">
        <v>23</v>
      </c>
      <c r="H58" s="32">
        <v>1011659</v>
      </c>
      <c r="I58" s="32" t="s">
        <v>23</v>
      </c>
      <c r="J58" s="32">
        <v>433167</v>
      </c>
      <c r="K58" s="32">
        <v>23922</v>
      </c>
      <c r="L58" s="32">
        <v>1055842</v>
      </c>
      <c r="M58" s="32">
        <v>670493</v>
      </c>
      <c r="N58" s="34">
        <v>3198427</v>
      </c>
      <c r="O58" s="32">
        <v>1492</v>
      </c>
      <c r="P58" s="32">
        <v>2563</v>
      </c>
      <c r="Q58" s="32">
        <v>102292</v>
      </c>
      <c r="R58" s="34">
        <v>106347</v>
      </c>
      <c r="S58" s="34">
        <v>108769</v>
      </c>
      <c r="T58" s="66">
        <v>3413543</v>
      </c>
      <c r="U58" s="58"/>
    </row>
    <row r="59" spans="2:21" ht="15" customHeight="1" x14ac:dyDescent="0.2">
      <c r="B59" s="67">
        <v>42735</v>
      </c>
      <c r="C59" s="32" t="s">
        <v>23</v>
      </c>
      <c r="D59" s="32">
        <v>11719</v>
      </c>
      <c r="E59" s="32" t="s">
        <v>23</v>
      </c>
      <c r="F59" s="32" t="s">
        <v>23</v>
      </c>
      <c r="G59" s="32" t="s">
        <v>23</v>
      </c>
      <c r="H59" s="32">
        <v>1026471</v>
      </c>
      <c r="I59" s="32" t="s">
        <v>23</v>
      </c>
      <c r="J59" s="32">
        <v>442610</v>
      </c>
      <c r="K59" s="32">
        <v>24712</v>
      </c>
      <c r="L59" s="32">
        <v>1068605</v>
      </c>
      <c r="M59" s="32">
        <v>683723</v>
      </c>
      <c r="N59" s="34">
        <v>3257840</v>
      </c>
      <c r="O59" s="32">
        <v>1492</v>
      </c>
      <c r="P59" s="32">
        <v>2560</v>
      </c>
      <c r="Q59" s="32">
        <v>102993</v>
      </c>
      <c r="R59" s="34">
        <v>107045</v>
      </c>
      <c r="S59" s="34">
        <v>109009</v>
      </c>
      <c r="T59" s="66">
        <v>3473894</v>
      </c>
      <c r="U59" s="58"/>
    </row>
    <row r="60" spans="2:21" ht="15" customHeight="1" x14ac:dyDescent="0.2">
      <c r="B60" s="67">
        <v>42825</v>
      </c>
      <c r="C60" s="32" t="s">
        <v>23</v>
      </c>
      <c r="D60" s="32">
        <v>16881</v>
      </c>
      <c r="E60" s="32" t="s">
        <v>23</v>
      </c>
      <c r="F60" s="32" t="s">
        <v>23</v>
      </c>
      <c r="G60" s="32" t="s">
        <v>23</v>
      </c>
      <c r="H60" s="32">
        <v>1040976</v>
      </c>
      <c r="I60" s="32" t="s">
        <v>23</v>
      </c>
      <c r="J60" s="32">
        <v>449714</v>
      </c>
      <c r="K60" s="32">
        <v>26586</v>
      </c>
      <c r="L60" s="32">
        <v>1080805</v>
      </c>
      <c r="M60" s="32">
        <v>697452</v>
      </c>
      <c r="N60" s="34">
        <v>3312414</v>
      </c>
      <c r="O60" s="32">
        <v>1489</v>
      </c>
      <c r="P60" s="32">
        <v>2557</v>
      </c>
      <c r="Q60" s="32">
        <v>103585</v>
      </c>
      <c r="R60" s="34">
        <v>107631</v>
      </c>
      <c r="S60" s="34">
        <v>109023</v>
      </c>
      <c r="T60" s="66">
        <v>3529068</v>
      </c>
      <c r="U60" s="58"/>
    </row>
    <row r="61" spans="2:21" ht="15" customHeight="1" x14ac:dyDescent="0.2">
      <c r="B61" s="67">
        <v>42916</v>
      </c>
      <c r="C61" s="32" t="s">
        <v>23</v>
      </c>
      <c r="D61" s="32">
        <v>22889</v>
      </c>
      <c r="E61" s="32" t="s">
        <v>23</v>
      </c>
      <c r="F61" s="32" t="s">
        <v>23</v>
      </c>
      <c r="G61" s="32" t="s">
        <v>23</v>
      </c>
      <c r="H61" s="32">
        <v>1058290</v>
      </c>
      <c r="I61" s="32" t="s">
        <v>23</v>
      </c>
      <c r="J61" s="32">
        <v>458794</v>
      </c>
      <c r="K61" s="32">
        <v>27507</v>
      </c>
      <c r="L61" s="32">
        <v>1089576</v>
      </c>
      <c r="M61" s="32">
        <v>711154</v>
      </c>
      <c r="N61" s="34">
        <v>3368210</v>
      </c>
      <c r="O61" s="32">
        <v>1488</v>
      </c>
      <c r="P61" s="32">
        <v>2556</v>
      </c>
      <c r="Q61" s="32">
        <v>103669</v>
      </c>
      <c r="R61" s="34">
        <v>107713</v>
      </c>
      <c r="S61" s="34">
        <v>109088</v>
      </c>
      <c r="T61" s="66">
        <v>3585011</v>
      </c>
      <c r="U61" s="58"/>
    </row>
    <row r="62" spans="2:21" ht="15" customHeight="1" x14ac:dyDescent="0.2">
      <c r="B62" s="67">
        <v>43008</v>
      </c>
      <c r="C62" s="32" t="s">
        <v>23</v>
      </c>
      <c r="D62" s="32">
        <v>26635</v>
      </c>
      <c r="E62" s="32" t="s">
        <v>23</v>
      </c>
      <c r="F62" s="32" t="s">
        <v>23</v>
      </c>
      <c r="G62" s="32" t="s">
        <v>23</v>
      </c>
      <c r="H62" s="32">
        <v>1077271</v>
      </c>
      <c r="I62" s="32" t="s">
        <v>23</v>
      </c>
      <c r="J62" s="32">
        <v>466143</v>
      </c>
      <c r="K62" s="32">
        <v>27812</v>
      </c>
      <c r="L62" s="32">
        <v>1099594</v>
      </c>
      <c r="M62" s="32">
        <v>726095</v>
      </c>
      <c r="N62" s="34">
        <v>3423550</v>
      </c>
      <c r="O62" s="32">
        <v>1488</v>
      </c>
      <c r="P62" s="32">
        <v>2552</v>
      </c>
      <c r="Q62" s="32">
        <v>104693</v>
      </c>
      <c r="R62" s="34">
        <v>108733</v>
      </c>
      <c r="S62" s="34">
        <v>109697</v>
      </c>
      <c r="T62" s="66">
        <v>3641980</v>
      </c>
      <c r="U62" s="58"/>
    </row>
    <row r="63" spans="2:21" customFormat="1" ht="15" customHeight="1" x14ac:dyDescent="0.2">
      <c r="B63" s="67">
        <v>43100</v>
      </c>
      <c r="C63" s="32">
        <v>446</v>
      </c>
      <c r="D63" s="32">
        <v>29656</v>
      </c>
      <c r="E63" s="32" t="s">
        <v>23</v>
      </c>
      <c r="F63" s="32" t="s">
        <v>23</v>
      </c>
      <c r="G63" s="32" t="s">
        <v>23</v>
      </c>
      <c r="H63" s="32">
        <v>1095976</v>
      </c>
      <c r="I63" s="32" t="s">
        <v>23</v>
      </c>
      <c r="J63" s="32">
        <v>472524</v>
      </c>
      <c r="K63" s="32">
        <v>28035</v>
      </c>
      <c r="L63" s="32">
        <v>1112798</v>
      </c>
      <c r="M63" s="32">
        <v>739717</v>
      </c>
      <c r="N63" s="34">
        <v>3479152</v>
      </c>
      <c r="O63" s="32">
        <v>1488</v>
      </c>
      <c r="P63" s="32">
        <v>2549</v>
      </c>
      <c r="Q63" s="32">
        <v>110388</v>
      </c>
      <c r="R63" s="34">
        <v>114425</v>
      </c>
      <c r="S63" s="34">
        <v>109778</v>
      </c>
      <c r="T63" s="66">
        <v>3703355</v>
      </c>
      <c r="U63" s="58"/>
    </row>
    <row r="64" spans="2:21" customFormat="1" ht="15" customHeight="1" x14ac:dyDescent="0.2">
      <c r="B64" s="67">
        <v>43190</v>
      </c>
      <c r="C64" s="32">
        <v>731</v>
      </c>
      <c r="D64" s="32">
        <v>32003</v>
      </c>
      <c r="E64" s="32" t="s">
        <v>23</v>
      </c>
      <c r="F64" s="32" t="s">
        <v>23</v>
      </c>
      <c r="G64" s="32" t="s">
        <v>23</v>
      </c>
      <c r="H64" s="32">
        <v>1113359</v>
      </c>
      <c r="I64" s="32" t="s">
        <v>23</v>
      </c>
      <c r="J64" s="32">
        <v>479475</v>
      </c>
      <c r="K64" s="32">
        <v>28624</v>
      </c>
      <c r="L64" s="32">
        <v>1124680</v>
      </c>
      <c r="M64" s="32">
        <v>750647</v>
      </c>
      <c r="N64" s="34">
        <v>3529519</v>
      </c>
      <c r="O64" s="32">
        <v>1445</v>
      </c>
      <c r="P64" s="32">
        <v>2547</v>
      </c>
      <c r="Q64" s="32">
        <v>110992</v>
      </c>
      <c r="R64" s="34">
        <v>114984</v>
      </c>
      <c r="S64" s="34">
        <v>109688</v>
      </c>
      <c r="T64" s="66">
        <v>3754191</v>
      </c>
      <c r="U64" s="58"/>
    </row>
    <row r="65" spans="2:39" customFormat="1" ht="15" customHeight="1" x14ac:dyDescent="0.2">
      <c r="B65" s="67">
        <v>43281</v>
      </c>
      <c r="C65" s="32">
        <v>1247</v>
      </c>
      <c r="D65" s="32">
        <v>33863</v>
      </c>
      <c r="E65" s="32" t="s">
        <v>23</v>
      </c>
      <c r="F65" s="32" t="s">
        <v>23</v>
      </c>
      <c r="G65" s="32" t="s">
        <v>23</v>
      </c>
      <c r="H65" s="32">
        <v>1132425</v>
      </c>
      <c r="I65" s="32" t="s">
        <v>23</v>
      </c>
      <c r="J65" s="32">
        <v>488180</v>
      </c>
      <c r="K65" s="32">
        <v>28967</v>
      </c>
      <c r="L65" s="32">
        <v>1133346</v>
      </c>
      <c r="M65" s="32">
        <v>762675</v>
      </c>
      <c r="N65" s="34">
        <v>3580703</v>
      </c>
      <c r="O65" s="32">
        <v>1441</v>
      </c>
      <c r="P65" s="32">
        <v>2546</v>
      </c>
      <c r="Q65" s="32">
        <v>111243</v>
      </c>
      <c r="R65" s="34">
        <v>115230</v>
      </c>
      <c r="S65" s="34">
        <v>109719</v>
      </c>
      <c r="T65" s="66">
        <v>3805652</v>
      </c>
      <c r="U65" s="58"/>
    </row>
    <row r="66" spans="2:39" customFormat="1" ht="15" customHeight="1" x14ac:dyDescent="0.2">
      <c r="B66" s="67">
        <v>43373</v>
      </c>
      <c r="C66" s="32">
        <v>2363</v>
      </c>
      <c r="D66" s="32">
        <v>35472</v>
      </c>
      <c r="E66" s="32" t="s">
        <v>23</v>
      </c>
      <c r="F66" s="32" t="s">
        <v>23</v>
      </c>
      <c r="G66" s="32" t="s">
        <v>23</v>
      </c>
      <c r="H66" s="32">
        <v>1152141</v>
      </c>
      <c r="I66" s="32" t="s">
        <v>23</v>
      </c>
      <c r="J66" s="32">
        <v>497325</v>
      </c>
      <c r="K66" s="32">
        <v>29163</v>
      </c>
      <c r="L66" s="32">
        <v>1143032</v>
      </c>
      <c r="M66" s="32">
        <v>775612</v>
      </c>
      <c r="N66" s="34">
        <v>3635108</v>
      </c>
      <c r="O66" s="32">
        <v>1439</v>
      </c>
      <c r="P66" s="32">
        <v>2546</v>
      </c>
      <c r="Q66" s="32">
        <v>111318</v>
      </c>
      <c r="R66" s="34">
        <v>115303</v>
      </c>
      <c r="S66" s="34">
        <v>110030</v>
      </c>
      <c r="T66" s="66">
        <v>3860441</v>
      </c>
      <c r="U66" s="58"/>
    </row>
    <row r="67" spans="2:39" customFormat="1" ht="15" customHeight="1" x14ac:dyDescent="0.2">
      <c r="B67" s="67">
        <v>43465</v>
      </c>
      <c r="C67" s="32">
        <v>3250</v>
      </c>
      <c r="D67" s="32">
        <v>36576</v>
      </c>
      <c r="E67" s="32" t="s">
        <v>23</v>
      </c>
      <c r="F67" s="32" t="s">
        <v>23</v>
      </c>
      <c r="G67" s="32" t="s">
        <v>23</v>
      </c>
      <c r="H67" s="32">
        <v>1171680</v>
      </c>
      <c r="I67" s="32" t="s">
        <v>23</v>
      </c>
      <c r="J67" s="32">
        <v>506140</v>
      </c>
      <c r="K67" s="32">
        <v>29476</v>
      </c>
      <c r="L67" s="32">
        <v>1157452</v>
      </c>
      <c r="M67" s="32">
        <v>788763</v>
      </c>
      <c r="N67" s="34">
        <v>3693337</v>
      </c>
      <c r="O67" s="32">
        <v>1438</v>
      </c>
      <c r="P67" s="32">
        <v>2544</v>
      </c>
      <c r="Q67" s="32">
        <v>112475</v>
      </c>
      <c r="R67" s="34">
        <v>116457</v>
      </c>
      <c r="S67" s="34">
        <v>110149</v>
      </c>
      <c r="T67" s="66">
        <v>3919943</v>
      </c>
      <c r="U67" s="58"/>
    </row>
    <row r="68" spans="2:39" customFormat="1" ht="15" customHeight="1" x14ac:dyDescent="0.2">
      <c r="B68" s="67">
        <v>43555</v>
      </c>
      <c r="C68" s="32">
        <v>3864</v>
      </c>
      <c r="D68" s="32">
        <v>38357</v>
      </c>
      <c r="E68" s="32" t="s">
        <v>23</v>
      </c>
      <c r="F68" s="32" t="s">
        <v>23</v>
      </c>
      <c r="G68" s="32" t="s">
        <v>23</v>
      </c>
      <c r="H68" s="32">
        <v>1191956</v>
      </c>
      <c r="I68" s="32" t="s">
        <v>23</v>
      </c>
      <c r="J68" s="32">
        <v>513444</v>
      </c>
      <c r="K68" s="32">
        <v>29774</v>
      </c>
      <c r="L68" s="32">
        <v>1172985</v>
      </c>
      <c r="M68" s="32">
        <v>802517</v>
      </c>
      <c r="N68" s="34">
        <v>3752897</v>
      </c>
      <c r="O68" s="32">
        <v>1436</v>
      </c>
      <c r="P68" s="32">
        <v>2541</v>
      </c>
      <c r="Q68" s="32">
        <v>112512</v>
      </c>
      <c r="R68" s="34">
        <v>116489</v>
      </c>
      <c r="S68" s="34">
        <v>110254</v>
      </c>
      <c r="T68" s="66">
        <v>3979640</v>
      </c>
      <c r="U68" s="58"/>
    </row>
    <row r="69" spans="2:39" customFormat="1" ht="15" customHeight="1" x14ac:dyDescent="0.2">
      <c r="B69" s="67">
        <v>43646</v>
      </c>
      <c r="C69" s="32">
        <v>4852</v>
      </c>
      <c r="D69" s="32">
        <v>41239</v>
      </c>
      <c r="E69" s="32" t="s">
        <v>23</v>
      </c>
      <c r="F69" s="32" t="s">
        <v>23</v>
      </c>
      <c r="G69" s="32" t="s">
        <v>23</v>
      </c>
      <c r="H69" s="32">
        <v>1209382</v>
      </c>
      <c r="I69" s="32" t="s">
        <v>23</v>
      </c>
      <c r="J69" s="32">
        <v>522577</v>
      </c>
      <c r="K69" s="32">
        <v>30108</v>
      </c>
      <c r="L69" s="32">
        <v>1185418</v>
      </c>
      <c r="M69" s="32">
        <v>816326</v>
      </c>
      <c r="N69" s="34">
        <v>3809902</v>
      </c>
      <c r="O69" s="32">
        <v>1435</v>
      </c>
      <c r="P69" s="32">
        <v>2538</v>
      </c>
      <c r="Q69" s="32">
        <v>112545</v>
      </c>
      <c r="R69" s="34">
        <v>116518</v>
      </c>
      <c r="S69" s="34">
        <v>110203</v>
      </c>
      <c r="T69" s="66">
        <v>4036623</v>
      </c>
      <c r="U69" s="58"/>
    </row>
    <row r="70" spans="2:39" customFormat="1" ht="17.25" customHeight="1" x14ac:dyDescent="0.2">
      <c r="B70" s="67">
        <v>43738</v>
      </c>
      <c r="C70" s="32">
        <v>5177</v>
      </c>
      <c r="D70" s="32">
        <v>42452</v>
      </c>
      <c r="E70" s="32" t="s">
        <v>23</v>
      </c>
      <c r="F70" s="32" t="s">
        <v>23</v>
      </c>
      <c r="G70" s="32" t="s">
        <v>23</v>
      </c>
      <c r="H70" s="32">
        <v>1226406</v>
      </c>
      <c r="I70" s="32" t="s">
        <v>23</v>
      </c>
      <c r="J70" s="32">
        <v>528419</v>
      </c>
      <c r="K70" s="32">
        <v>30279</v>
      </c>
      <c r="L70" s="32">
        <v>1199063</v>
      </c>
      <c r="M70" s="32">
        <v>830037</v>
      </c>
      <c r="N70" s="34">
        <v>3861833</v>
      </c>
      <c r="O70" s="32">
        <v>1435</v>
      </c>
      <c r="P70" s="32">
        <v>2596</v>
      </c>
      <c r="Q70" s="32">
        <v>112875</v>
      </c>
      <c r="R70" s="34">
        <v>116906</v>
      </c>
      <c r="S70" s="34">
        <v>110924</v>
      </c>
      <c r="T70" s="66">
        <v>4089663</v>
      </c>
      <c r="U70" s="58"/>
    </row>
    <row r="71" spans="2:39" customFormat="1" ht="17.25" customHeight="1" x14ac:dyDescent="0.2">
      <c r="B71" s="67">
        <v>43830</v>
      </c>
      <c r="C71" s="32">
        <v>6633</v>
      </c>
      <c r="D71" s="32">
        <v>46278</v>
      </c>
      <c r="E71" s="32" t="s">
        <v>23</v>
      </c>
      <c r="F71" s="32" t="s">
        <v>23</v>
      </c>
      <c r="G71" s="32" t="s">
        <v>23</v>
      </c>
      <c r="H71" s="32">
        <v>1232621</v>
      </c>
      <c r="I71" s="32" t="s">
        <v>23</v>
      </c>
      <c r="J71" s="32">
        <v>537013</v>
      </c>
      <c r="K71" s="32">
        <v>30512</v>
      </c>
      <c r="L71" s="32">
        <v>1211288</v>
      </c>
      <c r="M71" s="32">
        <v>833695</v>
      </c>
      <c r="N71" s="34">
        <v>3898040</v>
      </c>
      <c r="O71" s="32">
        <v>1434</v>
      </c>
      <c r="P71" s="32">
        <v>2572</v>
      </c>
      <c r="Q71" s="32">
        <v>119958</v>
      </c>
      <c r="R71" s="34">
        <v>123964</v>
      </c>
      <c r="S71" s="34">
        <v>111139</v>
      </c>
      <c r="T71" s="66">
        <v>4133143</v>
      </c>
      <c r="U71" s="58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 spans="2:39" customFormat="1" ht="17.25" customHeight="1" x14ac:dyDescent="0.2">
      <c r="B72" s="67">
        <v>43921</v>
      </c>
      <c r="C72" s="32">
        <v>7201</v>
      </c>
      <c r="D72" s="32">
        <v>50100</v>
      </c>
      <c r="E72" s="32" t="s">
        <v>23</v>
      </c>
      <c r="F72" s="32" t="s">
        <v>23</v>
      </c>
      <c r="G72" s="32" t="s">
        <v>23</v>
      </c>
      <c r="H72" s="32">
        <v>1251452</v>
      </c>
      <c r="I72" s="32" t="s">
        <v>23</v>
      </c>
      <c r="J72" s="32">
        <v>544939</v>
      </c>
      <c r="K72" s="32">
        <v>30796</v>
      </c>
      <c r="L72" s="32">
        <v>1228051</v>
      </c>
      <c r="M72" s="32">
        <v>848431</v>
      </c>
      <c r="N72" s="34">
        <v>3960970</v>
      </c>
      <c r="O72" s="32">
        <v>1428</v>
      </c>
      <c r="P72" s="32">
        <v>2572</v>
      </c>
      <c r="Q72" s="32">
        <v>119891</v>
      </c>
      <c r="R72" s="34">
        <v>123891</v>
      </c>
      <c r="S72" s="34">
        <v>111275</v>
      </c>
      <c r="T72" s="66">
        <v>4196136</v>
      </c>
      <c r="U72" s="58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 spans="2:39" customFormat="1" ht="17.25" customHeight="1" x14ac:dyDescent="0.2">
      <c r="B73" s="67">
        <v>44012</v>
      </c>
      <c r="C73" s="32">
        <v>7363</v>
      </c>
      <c r="D73" s="32">
        <v>50872</v>
      </c>
      <c r="E73" s="32" t="s">
        <v>23</v>
      </c>
      <c r="F73" s="32" t="s">
        <v>23</v>
      </c>
      <c r="G73" s="32" t="s">
        <v>23</v>
      </c>
      <c r="H73" s="32">
        <v>1258129</v>
      </c>
      <c r="I73" s="32" t="s">
        <v>23</v>
      </c>
      <c r="J73" s="32">
        <v>548441</v>
      </c>
      <c r="K73" s="32">
        <v>31009</v>
      </c>
      <c r="L73" s="32">
        <v>1233675</v>
      </c>
      <c r="M73" s="32">
        <v>853584</v>
      </c>
      <c r="N73" s="34">
        <v>3983073</v>
      </c>
      <c r="O73" s="32">
        <v>1426</v>
      </c>
      <c r="P73" s="32">
        <v>2571</v>
      </c>
      <c r="Q73" s="32">
        <v>119918</v>
      </c>
      <c r="R73" s="34">
        <v>123915</v>
      </c>
      <c r="S73" s="34">
        <v>111356</v>
      </c>
      <c r="T73" s="66">
        <v>4218344</v>
      </c>
      <c r="U73" s="58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 spans="2:39" customFormat="1" ht="17.25" customHeight="1" x14ac:dyDescent="0.2">
      <c r="B74" s="67">
        <v>44104</v>
      </c>
      <c r="C74" s="32">
        <v>7394</v>
      </c>
      <c r="D74" s="32">
        <v>52155</v>
      </c>
      <c r="E74" s="32" t="s">
        <v>23</v>
      </c>
      <c r="F74" s="32" t="s">
        <v>23</v>
      </c>
      <c r="G74" s="32" t="s">
        <v>23</v>
      </c>
      <c r="H74" s="32">
        <v>1268126</v>
      </c>
      <c r="I74" s="32" t="s">
        <v>23</v>
      </c>
      <c r="J74" s="32">
        <v>552233</v>
      </c>
      <c r="K74" s="32">
        <v>31116</v>
      </c>
      <c r="L74" s="32">
        <v>1242361</v>
      </c>
      <c r="M74" s="32">
        <v>861584</v>
      </c>
      <c r="N74" s="34">
        <v>4014969</v>
      </c>
      <c r="O74" s="32">
        <v>1421</v>
      </c>
      <c r="P74" s="32">
        <v>2569</v>
      </c>
      <c r="Q74" s="32">
        <v>119925</v>
      </c>
      <c r="R74" s="34">
        <v>123915</v>
      </c>
      <c r="S74" s="34">
        <v>111519</v>
      </c>
      <c r="T74" s="66">
        <v>4250403</v>
      </c>
      <c r="U74" s="58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 spans="2:39" customFormat="1" ht="17.25" customHeight="1" x14ac:dyDescent="0.2">
      <c r="B75" s="67">
        <v>44196</v>
      </c>
      <c r="C75" s="32">
        <v>7459</v>
      </c>
      <c r="D75" s="32">
        <v>53557</v>
      </c>
      <c r="E75" s="32" t="s">
        <v>23</v>
      </c>
      <c r="F75" s="32" t="s">
        <v>23</v>
      </c>
      <c r="G75" s="32" t="s">
        <v>23</v>
      </c>
      <c r="H75" s="32">
        <v>1282025</v>
      </c>
      <c r="I75" s="32" t="s">
        <v>23</v>
      </c>
      <c r="J75" s="32">
        <v>557801</v>
      </c>
      <c r="K75" s="32">
        <v>31195</v>
      </c>
      <c r="L75" s="32">
        <v>1255120</v>
      </c>
      <c r="M75" s="32">
        <v>872840</v>
      </c>
      <c r="N75" s="34">
        <v>4059997</v>
      </c>
      <c r="O75" s="32">
        <v>1419</v>
      </c>
      <c r="P75" s="32">
        <v>2567</v>
      </c>
      <c r="Q75" s="32">
        <v>119931</v>
      </c>
      <c r="R75" s="34">
        <v>123917</v>
      </c>
      <c r="S75" s="34">
        <v>111566</v>
      </c>
      <c r="T75" s="66">
        <v>4295480</v>
      </c>
      <c r="U75" s="58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 spans="2:39" customFormat="1" ht="17.25" customHeight="1" x14ac:dyDescent="0.2">
      <c r="B76" s="67">
        <v>44286</v>
      </c>
      <c r="C76" s="32">
        <v>7561</v>
      </c>
      <c r="D76" s="32">
        <v>55106</v>
      </c>
      <c r="E76" s="32" t="s">
        <v>23</v>
      </c>
      <c r="F76" s="32" t="s">
        <v>23</v>
      </c>
      <c r="G76" s="32" t="s">
        <v>23</v>
      </c>
      <c r="H76" s="32">
        <v>1300560</v>
      </c>
      <c r="I76" s="32" t="s">
        <v>23</v>
      </c>
      <c r="J76" s="32">
        <v>569185</v>
      </c>
      <c r="K76" s="32">
        <v>31257</v>
      </c>
      <c r="L76" s="32">
        <v>1270994</v>
      </c>
      <c r="M76" s="32">
        <v>886830</v>
      </c>
      <c r="N76" s="34">
        <v>4121493</v>
      </c>
      <c r="O76" s="32">
        <v>1419</v>
      </c>
      <c r="P76" s="32">
        <v>2564</v>
      </c>
      <c r="Q76" s="32">
        <v>119892</v>
      </c>
      <c r="R76" s="34">
        <v>123875</v>
      </c>
      <c r="S76" s="34">
        <v>111550</v>
      </c>
      <c r="T76" s="66">
        <v>4356918</v>
      </c>
      <c r="U76" s="58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</row>
    <row r="77" spans="2:39" customFormat="1" ht="17.25" customHeight="1" x14ac:dyDescent="0.2">
      <c r="B77" s="67">
        <v>44377</v>
      </c>
      <c r="C77" s="32">
        <v>7942</v>
      </c>
      <c r="D77" s="32">
        <v>56725</v>
      </c>
      <c r="E77" s="32" t="s">
        <v>23</v>
      </c>
      <c r="F77" s="32" t="s">
        <v>23</v>
      </c>
      <c r="G77" s="32" t="s">
        <v>23</v>
      </c>
      <c r="H77" s="33">
        <v>1318403</v>
      </c>
      <c r="I77" s="32" t="s">
        <v>23</v>
      </c>
      <c r="J77" s="32">
        <v>577051</v>
      </c>
      <c r="K77" s="32">
        <v>31598</v>
      </c>
      <c r="L77" s="32">
        <v>1286477</v>
      </c>
      <c r="M77" s="32">
        <v>900804</v>
      </c>
      <c r="N77" s="34">
        <v>4179000</v>
      </c>
      <c r="O77" s="32">
        <v>1419</v>
      </c>
      <c r="P77" s="32">
        <v>2563</v>
      </c>
      <c r="Q77" s="32">
        <v>120136</v>
      </c>
      <c r="R77" s="34">
        <v>124118</v>
      </c>
      <c r="S77" s="34">
        <v>111918</v>
      </c>
      <c r="T77" s="66">
        <v>4415036</v>
      </c>
      <c r="U77" s="58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</row>
    <row r="78" spans="2:39" customFormat="1" ht="17.25" customHeight="1" x14ac:dyDescent="0.2">
      <c r="B78" s="67">
        <v>44469</v>
      </c>
      <c r="C78" s="32">
        <v>8311</v>
      </c>
      <c r="D78" s="32">
        <v>56755</v>
      </c>
      <c r="E78" s="32" t="s">
        <v>23</v>
      </c>
      <c r="F78" s="32" t="s">
        <v>23</v>
      </c>
      <c r="G78" s="32" t="s">
        <v>23</v>
      </c>
      <c r="H78" s="33">
        <v>1337656</v>
      </c>
      <c r="I78" s="32" t="s">
        <v>23</v>
      </c>
      <c r="J78" s="32">
        <v>584311</v>
      </c>
      <c r="K78" s="32">
        <v>31834</v>
      </c>
      <c r="L78" s="32">
        <v>1303509</v>
      </c>
      <c r="M78" s="32">
        <v>914169</v>
      </c>
      <c r="N78" s="34">
        <v>4236545</v>
      </c>
      <c r="O78" s="32">
        <v>1419</v>
      </c>
      <c r="P78" s="32">
        <v>2586</v>
      </c>
      <c r="Q78" s="32">
        <v>119414</v>
      </c>
      <c r="R78" s="34">
        <v>123419</v>
      </c>
      <c r="S78" s="34">
        <v>111996</v>
      </c>
      <c r="T78" s="66">
        <v>4471960</v>
      </c>
      <c r="U78" s="58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</row>
    <row r="79" spans="2:39" customFormat="1" ht="17.25" customHeight="1" x14ac:dyDescent="0.25">
      <c r="B79" s="68">
        <v>44561</v>
      </c>
      <c r="C79" s="32">
        <v>8976</v>
      </c>
      <c r="D79" s="32">
        <v>59244</v>
      </c>
      <c r="E79" s="32" t="s">
        <v>23</v>
      </c>
      <c r="F79" s="32" t="s">
        <v>23</v>
      </c>
      <c r="G79" s="32" t="s">
        <v>23</v>
      </c>
      <c r="H79" s="33">
        <v>1354061</v>
      </c>
      <c r="I79" s="32" t="s">
        <v>23</v>
      </c>
      <c r="J79" s="32">
        <v>590113</v>
      </c>
      <c r="K79" s="32">
        <v>32064</v>
      </c>
      <c r="L79" s="32">
        <v>1315334</v>
      </c>
      <c r="M79" s="32">
        <v>923256</v>
      </c>
      <c r="N79" s="34">
        <v>4283048</v>
      </c>
      <c r="O79" s="32">
        <v>1357</v>
      </c>
      <c r="P79" s="32">
        <v>2571</v>
      </c>
      <c r="Q79" s="32">
        <v>119358</v>
      </c>
      <c r="R79" s="34">
        <v>123286</v>
      </c>
      <c r="S79" s="34">
        <v>105640</v>
      </c>
      <c r="T79" s="66">
        <v>4511974</v>
      </c>
      <c r="U79" s="58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</row>
    <row r="80" spans="2:39" customFormat="1" ht="17.25" customHeight="1" x14ac:dyDescent="0.25">
      <c r="B80" s="68">
        <v>44651</v>
      </c>
      <c r="C80" s="32">
        <v>9663</v>
      </c>
      <c r="D80" s="32">
        <v>62555</v>
      </c>
      <c r="E80" s="32" t="s">
        <v>23</v>
      </c>
      <c r="F80" s="32" t="s">
        <v>23</v>
      </c>
      <c r="G80" s="32" t="s">
        <v>23</v>
      </c>
      <c r="H80" s="33">
        <v>1376438</v>
      </c>
      <c r="I80" s="32" t="s">
        <v>23</v>
      </c>
      <c r="J80" s="32">
        <v>597678</v>
      </c>
      <c r="K80" s="32">
        <v>32300</v>
      </c>
      <c r="L80" s="32">
        <v>1331239</v>
      </c>
      <c r="M80" s="32">
        <v>937679</v>
      </c>
      <c r="N80" s="34">
        <v>4347552</v>
      </c>
      <c r="O80" s="32">
        <v>1357</v>
      </c>
      <c r="P80" s="32">
        <v>2571</v>
      </c>
      <c r="Q80" s="32">
        <v>119362</v>
      </c>
      <c r="R80" s="34">
        <v>123290</v>
      </c>
      <c r="S80" s="34">
        <v>105863</v>
      </c>
      <c r="T80" s="66">
        <v>4576705</v>
      </c>
      <c r="U80" s="58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</row>
    <row r="81" spans="2:39" customFormat="1" ht="17.25" customHeight="1" x14ac:dyDescent="0.25">
      <c r="B81" s="68">
        <v>44742</v>
      </c>
      <c r="C81" s="32">
        <v>10490</v>
      </c>
      <c r="D81" s="32">
        <v>65032</v>
      </c>
      <c r="E81" s="32" t="s">
        <v>23</v>
      </c>
      <c r="F81" s="32" t="s">
        <v>23</v>
      </c>
      <c r="G81" s="32" t="s">
        <v>23</v>
      </c>
      <c r="H81" s="33">
        <v>1398824</v>
      </c>
      <c r="I81" s="32" t="s">
        <v>23</v>
      </c>
      <c r="J81" s="32">
        <v>605452</v>
      </c>
      <c r="K81" s="32">
        <v>32602</v>
      </c>
      <c r="L81" s="32">
        <v>1348730</v>
      </c>
      <c r="M81" s="32">
        <v>952849</v>
      </c>
      <c r="N81" s="34">
        <v>4413979</v>
      </c>
      <c r="O81" s="32">
        <v>1357</v>
      </c>
      <c r="P81" s="32">
        <v>2571</v>
      </c>
      <c r="Q81" s="32">
        <v>130959</v>
      </c>
      <c r="R81" s="34">
        <v>134887</v>
      </c>
      <c r="S81" s="34">
        <v>106520</v>
      </c>
      <c r="T81" s="66">
        <v>4655386</v>
      </c>
      <c r="U81" s="58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</row>
    <row r="82" spans="2:39" customFormat="1" ht="17.25" customHeight="1" x14ac:dyDescent="0.25">
      <c r="B82" s="68">
        <v>44834</v>
      </c>
      <c r="C82" s="32">
        <v>11190</v>
      </c>
      <c r="D82" s="32">
        <v>68401</v>
      </c>
      <c r="E82" s="32" t="s">
        <v>23</v>
      </c>
      <c r="F82" s="32" t="s">
        <v>23</v>
      </c>
      <c r="G82" s="32" t="s">
        <v>23</v>
      </c>
      <c r="H82" s="33">
        <v>1421545</v>
      </c>
      <c r="I82" s="32" t="s">
        <v>23</v>
      </c>
      <c r="J82" s="32">
        <v>613518</v>
      </c>
      <c r="K82" s="32">
        <v>32832</v>
      </c>
      <c r="L82" s="32">
        <v>1366881</v>
      </c>
      <c r="M82" s="32">
        <v>968025</v>
      </c>
      <c r="N82" s="34">
        <v>4482392</v>
      </c>
      <c r="O82" s="32">
        <v>1357</v>
      </c>
      <c r="P82" s="32">
        <v>2571</v>
      </c>
      <c r="Q82" s="32">
        <v>144101</v>
      </c>
      <c r="R82" s="34">
        <v>148029</v>
      </c>
      <c r="S82" s="34">
        <v>106899</v>
      </c>
      <c r="T82" s="66">
        <v>4737320</v>
      </c>
      <c r="U82" s="58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</row>
    <row r="83" spans="2:39" customFormat="1" ht="17.25" customHeight="1" x14ac:dyDescent="0.25">
      <c r="B83" s="68">
        <v>44926</v>
      </c>
      <c r="C83" s="32">
        <v>11771</v>
      </c>
      <c r="D83" s="32">
        <v>70580</v>
      </c>
      <c r="E83" s="32" t="s">
        <v>23</v>
      </c>
      <c r="F83" s="32" t="s">
        <v>23</v>
      </c>
      <c r="G83" s="32" t="s">
        <v>23</v>
      </c>
      <c r="H83" s="33">
        <v>1439117</v>
      </c>
      <c r="I83" s="32" t="s">
        <v>23</v>
      </c>
      <c r="J83" s="32">
        <v>619727</v>
      </c>
      <c r="K83" s="32">
        <v>32989</v>
      </c>
      <c r="L83" s="32">
        <v>1380505</v>
      </c>
      <c r="M83" s="32">
        <v>978784</v>
      </c>
      <c r="N83" s="34">
        <v>4533473</v>
      </c>
      <c r="O83" s="32">
        <v>1357</v>
      </c>
      <c r="P83" s="32">
        <v>2571</v>
      </c>
      <c r="Q83" s="32">
        <v>144430</v>
      </c>
      <c r="R83" s="34">
        <v>148358</v>
      </c>
      <c r="S83" s="34">
        <v>107028</v>
      </c>
      <c r="T83" s="66">
        <v>4788859</v>
      </c>
      <c r="U83" s="58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</row>
    <row r="84" spans="2:39" customFormat="1" ht="17.25" customHeight="1" x14ac:dyDescent="0.25">
      <c r="B84" s="68">
        <v>45016</v>
      </c>
      <c r="C84" s="32">
        <v>12809</v>
      </c>
      <c r="D84" s="32">
        <v>73781</v>
      </c>
      <c r="E84" s="32" t="s">
        <v>23</v>
      </c>
      <c r="F84" s="32" t="s">
        <v>23</v>
      </c>
      <c r="G84" s="32" t="s">
        <v>23</v>
      </c>
      <c r="H84" s="33">
        <v>1464632</v>
      </c>
      <c r="I84" s="32" t="s">
        <v>23</v>
      </c>
      <c r="J84" s="32">
        <v>630425</v>
      </c>
      <c r="K84" s="32">
        <v>33553</v>
      </c>
      <c r="L84" s="32">
        <v>1400086</v>
      </c>
      <c r="M84" s="32">
        <v>994560</v>
      </c>
      <c r="N84" s="34">
        <v>4609846</v>
      </c>
      <c r="O84" s="32">
        <v>1357</v>
      </c>
      <c r="P84" s="32">
        <v>2602</v>
      </c>
      <c r="Q84" s="32">
        <v>145102</v>
      </c>
      <c r="R84" s="34">
        <v>149061</v>
      </c>
      <c r="S84" s="34">
        <v>107401</v>
      </c>
      <c r="T84" s="66">
        <v>4866308</v>
      </c>
      <c r="U84" s="58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</row>
    <row r="85" spans="2:39" customFormat="1" ht="17.25" customHeight="1" x14ac:dyDescent="0.25">
      <c r="B85" s="68">
        <v>45107</v>
      </c>
      <c r="C85" s="32">
        <v>13784</v>
      </c>
      <c r="D85" s="32">
        <v>76926</v>
      </c>
      <c r="E85" s="32" t="s">
        <v>23</v>
      </c>
      <c r="F85" s="32" t="s">
        <v>23</v>
      </c>
      <c r="G85" s="32" t="s">
        <v>23</v>
      </c>
      <c r="H85" s="33">
        <v>1483720</v>
      </c>
      <c r="I85" s="32" t="s">
        <v>23</v>
      </c>
      <c r="J85" s="32">
        <v>638374</v>
      </c>
      <c r="K85" s="32">
        <v>33489</v>
      </c>
      <c r="L85" s="32">
        <v>1414313</v>
      </c>
      <c r="M85" s="32">
        <v>1006709</v>
      </c>
      <c r="N85" s="34">
        <v>4667315</v>
      </c>
      <c r="O85" s="32">
        <v>1357</v>
      </c>
      <c r="P85" s="32">
        <v>2571</v>
      </c>
      <c r="Q85" s="32">
        <v>145288</v>
      </c>
      <c r="R85" s="34">
        <v>149216</v>
      </c>
      <c r="S85" s="34">
        <v>107564</v>
      </c>
      <c r="T85" s="66">
        <v>4924095</v>
      </c>
      <c r="U85" s="58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</row>
    <row r="86" spans="2:39" customFormat="1" ht="17.25" customHeight="1" x14ac:dyDescent="0.25">
      <c r="B86" s="68">
        <v>45199</v>
      </c>
      <c r="C86" s="32">
        <v>14545</v>
      </c>
      <c r="D86" s="32">
        <v>82402</v>
      </c>
      <c r="E86" s="32" t="s">
        <v>23</v>
      </c>
      <c r="F86" s="32" t="s">
        <v>23</v>
      </c>
      <c r="G86" s="32" t="s">
        <v>23</v>
      </c>
      <c r="H86" s="33">
        <v>1500128</v>
      </c>
      <c r="I86" s="32" t="s">
        <v>23</v>
      </c>
      <c r="J86" s="32">
        <v>646874</v>
      </c>
      <c r="K86" s="32">
        <v>33675</v>
      </c>
      <c r="L86" s="32">
        <v>1426217</v>
      </c>
      <c r="M86" s="32">
        <v>1016790</v>
      </c>
      <c r="N86" s="34">
        <v>4720631</v>
      </c>
      <c r="O86" s="32">
        <v>1357</v>
      </c>
      <c r="P86" s="32">
        <v>2571</v>
      </c>
      <c r="Q86" s="32">
        <v>145325</v>
      </c>
      <c r="R86" s="34">
        <v>149253</v>
      </c>
      <c r="S86" s="34">
        <v>107825</v>
      </c>
      <c r="T86" s="66">
        <v>4977709</v>
      </c>
      <c r="U86" s="58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</row>
    <row r="87" spans="2:39" customFormat="1" ht="17.25" customHeight="1" x14ac:dyDescent="0.25">
      <c r="B87" s="46">
        <v>45291</v>
      </c>
      <c r="C87" s="4">
        <v>15005</v>
      </c>
      <c r="D87" s="4">
        <v>88596</v>
      </c>
      <c r="E87" s="4" t="s">
        <v>23</v>
      </c>
      <c r="F87" s="4" t="s">
        <v>23</v>
      </c>
      <c r="G87" s="70" t="s">
        <v>23</v>
      </c>
      <c r="H87" s="47">
        <v>1517491</v>
      </c>
      <c r="I87" s="4" t="s">
        <v>23</v>
      </c>
      <c r="J87" s="4">
        <v>655187</v>
      </c>
      <c r="K87" s="4">
        <v>33853</v>
      </c>
      <c r="L87" s="4">
        <v>1436966</v>
      </c>
      <c r="M87" s="4">
        <v>1027194</v>
      </c>
      <c r="N87" s="29">
        <v>4774292</v>
      </c>
      <c r="O87" s="4">
        <v>1357</v>
      </c>
      <c r="P87" s="4">
        <v>2571</v>
      </c>
      <c r="Q87" s="4">
        <v>152084</v>
      </c>
      <c r="R87" s="29">
        <v>156012</v>
      </c>
      <c r="S87" s="29">
        <v>107857</v>
      </c>
      <c r="T87" s="48">
        <v>5038161</v>
      </c>
      <c r="U87" s="58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</row>
    <row r="88" spans="2:39" customFormat="1" ht="17.25" customHeight="1" x14ac:dyDescent="0.25">
      <c r="B88" s="46">
        <v>45382</v>
      </c>
      <c r="C88" s="4">
        <v>16506</v>
      </c>
      <c r="D88" s="4">
        <v>91470</v>
      </c>
      <c r="E88" s="4" t="s">
        <v>23</v>
      </c>
      <c r="F88" s="4" t="s">
        <v>23</v>
      </c>
      <c r="G88" s="70" t="s">
        <v>23</v>
      </c>
      <c r="H88" s="47">
        <v>1537494</v>
      </c>
      <c r="I88" s="4" t="s">
        <v>23</v>
      </c>
      <c r="J88" s="4">
        <v>666084</v>
      </c>
      <c r="K88" s="4">
        <v>34036</v>
      </c>
      <c r="L88" s="4">
        <v>1449716</v>
      </c>
      <c r="M88" s="4">
        <v>1039322</v>
      </c>
      <c r="N88" s="29">
        <v>4834628</v>
      </c>
      <c r="O88" s="4">
        <v>1357</v>
      </c>
      <c r="P88" s="4">
        <v>2571</v>
      </c>
      <c r="Q88" s="4">
        <v>154601</v>
      </c>
      <c r="R88" s="29">
        <v>158529</v>
      </c>
      <c r="S88" s="29">
        <v>108501</v>
      </c>
      <c r="T88" s="48">
        <v>5101658</v>
      </c>
      <c r="U88" s="58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</row>
    <row r="89" spans="2:39" customFormat="1" ht="17.25" customHeight="1" x14ac:dyDescent="0.25">
      <c r="B89" s="46">
        <v>45444</v>
      </c>
      <c r="C89" s="4">
        <v>16696</v>
      </c>
      <c r="D89" s="4">
        <v>96602</v>
      </c>
      <c r="E89" s="4" t="s">
        <v>23</v>
      </c>
      <c r="F89" s="4" t="s">
        <v>23</v>
      </c>
      <c r="G89" s="70" t="s">
        <v>23</v>
      </c>
      <c r="H89" s="47">
        <v>1556559</v>
      </c>
      <c r="I89" s="4" t="s">
        <v>23</v>
      </c>
      <c r="J89" s="4">
        <v>677462</v>
      </c>
      <c r="K89" s="4">
        <v>34177</v>
      </c>
      <c r="L89" s="4">
        <v>1464835</v>
      </c>
      <c r="M89" s="4">
        <v>1052115</v>
      </c>
      <c r="N89" s="29">
        <v>4898446</v>
      </c>
      <c r="O89" s="4">
        <v>1357</v>
      </c>
      <c r="P89" s="4">
        <v>2571</v>
      </c>
      <c r="Q89" s="4">
        <v>155874</v>
      </c>
      <c r="R89" s="29">
        <v>159802</v>
      </c>
      <c r="S89" s="29">
        <v>109636</v>
      </c>
      <c r="T89" s="48">
        <v>5167884</v>
      </c>
      <c r="U89" s="58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</row>
    <row r="90" spans="2:39" customFormat="1" ht="17.25" customHeight="1" x14ac:dyDescent="0.25">
      <c r="B90" s="46">
        <v>45565</v>
      </c>
      <c r="C90" s="4">
        <v>16921</v>
      </c>
      <c r="D90" s="4">
        <v>99013</v>
      </c>
      <c r="E90" s="4" t="s">
        <v>23</v>
      </c>
      <c r="F90" s="4" t="s">
        <v>23</v>
      </c>
      <c r="G90" s="70" t="s">
        <v>23</v>
      </c>
      <c r="H90" s="47">
        <v>1577636</v>
      </c>
      <c r="I90" s="4" t="s">
        <v>23</v>
      </c>
      <c r="J90" s="4">
        <v>690257</v>
      </c>
      <c r="K90" s="4">
        <v>34373</v>
      </c>
      <c r="L90" s="4">
        <v>1481259</v>
      </c>
      <c r="M90" s="4">
        <v>1065305</v>
      </c>
      <c r="N90" s="29">
        <v>4964764</v>
      </c>
      <c r="O90" s="4">
        <v>1357</v>
      </c>
      <c r="P90" s="4">
        <v>2571</v>
      </c>
      <c r="Q90" s="4">
        <v>155916</v>
      </c>
      <c r="R90" s="29">
        <v>159844</v>
      </c>
      <c r="S90" s="29">
        <v>110215</v>
      </c>
      <c r="T90" s="48">
        <v>5234823</v>
      </c>
      <c r="U90" s="58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</row>
    <row r="91" spans="2:39" customFormat="1" ht="15" x14ac:dyDescent="0.2">
      <c r="B91" s="71">
        <v>45657</v>
      </c>
      <c r="C91" s="4">
        <v>17269</v>
      </c>
      <c r="D91" s="4">
        <v>101004</v>
      </c>
      <c r="E91" s="4" t="s">
        <v>23</v>
      </c>
      <c r="F91" s="4" t="s">
        <v>23</v>
      </c>
      <c r="G91" s="4" t="s">
        <v>23</v>
      </c>
      <c r="H91" s="47">
        <v>1600715</v>
      </c>
      <c r="I91" s="4" t="s">
        <v>23</v>
      </c>
      <c r="J91" s="4">
        <v>702909</v>
      </c>
      <c r="K91" s="4">
        <v>34600</v>
      </c>
      <c r="L91" s="4">
        <v>1499919</v>
      </c>
      <c r="M91" s="4">
        <v>1078104</v>
      </c>
      <c r="N91" s="29">
        <f t="shared" ref="N91" si="0">+SUM(C91:M91)</f>
        <v>5034520</v>
      </c>
      <c r="O91" s="4">
        <v>1357</v>
      </c>
      <c r="P91" s="4">
        <v>2571</v>
      </c>
      <c r="Q91" s="4">
        <v>161347</v>
      </c>
      <c r="R91" s="29">
        <f t="shared" ref="R91" si="1">+SUM(O91:Q91)</f>
        <v>165275</v>
      </c>
      <c r="S91" s="29">
        <v>110751</v>
      </c>
      <c r="T91" s="48">
        <f>+S91+R91+N91</f>
        <v>5310546</v>
      </c>
      <c r="U91" s="58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</row>
    <row r="92" spans="2:39" customFormat="1" ht="15" x14ac:dyDescent="0.25">
      <c r="B92" s="46">
        <v>45747</v>
      </c>
      <c r="C92" s="4">
        <v>18786</v>
      </c>
      <c r="D92" s="4">
        <v>102484</v>
      </c>
      <c r="E92" s="4" t="s">
        <v>23</v>
      </c>
      <c r="F92" s="4" t="s">
        <v>23</v>
      </c>
      <c r="G92" s="70" t="s">
        <v>23</v>
      </c>
      <c r="H92" s="47">
        <v>1620409</v>
      </c>
      <c r="I92" s="4" t="s">
        <v>23</v>
      </c>
      <c r="J92" s="4">
        <v>711744</v>
      </c>
      <c r="K92" s="4">
        <v>34756</v>
      </c>
      <c r="L92" s="4">
        <v>1514386</v>
      </c>
      <c r="M92" s="4">
        <v>1088826</v>
      </c>
      <c r="N92" s="29">
        <v>5091391</v>
      </c>
      <c r="O92" s="4">
        <v>1357</v>
      </c>
      <c r="P92" s="4">
        <v>2571</v>
      </c>
      <c r="Q92" s="4">
        <v>162371</v>
      </c>
      <c r="R92" s="29">
        <v>166299</v>
      </c>
      <c r="S92" s="29">
        <v>111186</v>
      </c>
      <c r="T92" s="48">
        <v>5368876</v>
      </c>
      <c r="U92" s="58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</row>
    <row r="93" spans="2:39" ht="15" customHeight="1" thickBot="1" x14ac:dyDescent="0.25">
      <c r="B93" s="49" t="s">
        <v>24</v>
      </c>
      <c r="C93" s="50"/>
      <c r="D93" s="50"/>
      <c r="E93" s="49"/>
      <c r="F93" s="51"/>
      <c r="G93" s="49"/>
      <c r="H93" s="52"/>
      <c r="I93" s="49"/>
      <c r="J93" s="50"/>
      <c r="K93" s="50"/>
      <c r="L93" s="50"/>
      <c r="M93" s="53"/>
      <c r="N93" s="53"/>
      <c r="O93" s="53"/>
      <c r="P93" s="53"/>
      <c r="Q93" s="54"/>
      <c r="R93" s="54"/>
      <c r="S93" s="54"/>
      <c r="T93" s="55"/>
      <c r="U93" s="58"/>
    </row>
    <row r="94" spans="2:39" ht="15" customHeight="1" thickTop="1" x14ac:dyDescent="0.2">
      <c r="B94" s="49" t="s">
        <v>25</v>
      </c>
      <c r="C94" s="56"/>
      <c r="D94" s="56"/>
      <c r="E94" s="56"/>
      <c r="F94" s="56"/>
      <c r="G94" s="49"/>
      <c r="H94" s="49"/>
      <c r="I94" s="49"/>
      <c r="J94" s="49"/>
      <c r="K94" s="49"/>
      <c r="L94" s="49"/>
      <c r="M94" s="57"/>
      <c r="N94" s="58"/>
      <c r="O94" s="58"/>
      <c r="P94" s="58"/>
      <c r="Q94" s="58"/>
      <c r="R94" s="58"/>
      <c r="S94" s="58"/>
      <c r="T94" s="54"/>
      <c r="U94" s="58"/>
    </row>
    <row r="95" spans="2:39" ht="15" customHeight="1" x14ac:dyDescent="0.2">
      <c r="B95" s="56" t="s">
        <v>26</v>
      </c>
      <c r="C95" s="56"/>
      <c r="D95" s="56"/>
      <c r="E95" s="56"/>
      <c r="F95" s="56"/>
      <c r="G95" s="49"/>
      <c r="H95" s="49"/>
      <c r="I95" s="49"/>
      <c r="J95" s="49"/>
      <c r="K95" s="49"/>
      <c r="L95" s="49"/>
      <c r="M95" s="58"/>
      <c r="N95" s="58"/>
      <c r="O95" s="58"/>
      <c r="P95" s="58"/>
      <c r="Q95" s="58"/>
      <c r="R95" s="58"/>
      <c r="S95" s="58"/>
      <c r="T95" s="58"/>
      <c r="U95" s="58"/>
    </row>
    <row r="96" spans="2:39" ht="15" customHeight="1" x14ac:dyDescent="0.2">
      <c r="B96" s="56" t="s">
        <v>27</v>
      </c>
      <c r="C96" s="56"/>
      <c r="D96" s="56"/>
      <c r="E96" s="56"/>
      <c r="F96" s="56"/>
      <c r="G96" s="49"/>
      <c r="H96" s="49"/>
      <c r="I96" s="49"/>
      <c r="J96" s="49"/>
      <c r="K96" s="49"/>
      <c r="L96" s="49"/>
      <c r="M96" s="59"/>
      <c r="N96" s="59"/>
      <c r="O96" s="58"/>
      <c r="P96" s="58"/>
      <c r="Q96" s="58"/>
      <c r="R96" s="58"/>
      <c r="S96" s="58"/>
      <c r="T96" s="58"/>
      <c r="U96" s="58"/>
    </row>
    <row r="97" spans="2:21" ht="15" customHeight="1" x14ac:dyDescent="0.2">
      <c r="B97" s="56" t="s">
        <v>28</v>
      </c>
      <c r="C97" s="56"/>
      <c r="D97" s="56"/>
      <c r="E97" s="56"/>
      <c r="F97" s="56"/>
      <c r="G97" s="56"/>
      <c r="H97" s="56"/>
      <c r="I97" s="56"/>
      <c r="J97" s="49"/>
      <c r="K97" s="49"/>
      <c r="L97" s="49"/>
      <c r="M97" s="59"/>
      <c r="N97" s="59"/>
      <c r="O97" s="59"/>
      <c r="P97" s="59"/>
      <c r="Q97" s="59"/>
      <c r="R97" s="59"/>
      <c r="S97" s="59"/>
      <c r="T97" s="59"/>
      <c r="U97" s="58"/>
    </row>
    <row r="98" spans="2:21" ht="13.5" customHeight="1" x14ac:dyDescent="0.2">
      <c r="B98" s="56" t="s">
        <v>29</v>
      </c>
      <c r="C98" s="56"/>
      <c r="D98" s="56"/>
      <c r="E98" s="56"/>
      <c r="F98" s="56"/>
      <c r="G98" s="18"/>
      <c r="H98" s="18"/>
      <c r="I98" s="18"/>
      <c r="J98" s="18"/>
      <c r="K98" s="18"/>
      <c r="L98" s="18"/>
      <c r="M98" s="59"/>
      <c r="N98" s="59"/>
      <c r="O98" s="58"/>
      <c r="P98" s="58"/>
      <c r="Q98" s="58"/>
      <c r="R98" s="58"/>
      <c r="S98" s="58"/>
      <c r="T98" s="58"/>
      <c r="U98" s="58"/>
    </row>
    <row r="99" spans="2:21" ht="15" customHeight="1" x14ac:dyDescent="0.2">
      <c r="B99" s="56" t="s">
        <v>30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U99" s="58"/>
    </row>
    <row r="100" spans="2:21" ht="15" customHeight="1" x14ac:dyDescent="0.2"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T100" s="61"/>
      <c r="U100" s="58"/>
    </row>
    <row r="101" spans="2:21" ht="15" customHeight="1" x14ac:dyDescent="0.2"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</row>
    <row r="102" spans="2:21" ht="15" customHeight="1" x14ac:dyDescent="0.2"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N102" s="61"/>
    </row>
    <row r="103" spans="2:21" ht="15" customHeight="1" x14ac:dyDescent="0.2"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</row>
    <row r="104" spans="2:21" ht="15" customHeight="1" x14ac:dyDescent="0.2"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</row>
    <row r="105" spans="2:21" ht="15" customHeight="1" x14ac:dyDescent="0.2"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</row>
    <row r="106" spans="2:21" ht="15" customHeight="1" x14ac:dyDescent="0.2"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</row>
    <row r="107" spans="2:21" ht="15" customHeight="1" x14ac:dyDescent="0.2"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</row>
    <row r="108" spans="2:21" ht="15" customHeight="1" x14ac:dyDescent="0.2"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</row>
    <row r="109" spans="2:21" ht="15" customHeight="1" x14ac:dyDescent="0.2"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</row>
    <row r="110" spans="2:21" ht="15" customHeight="1" x14ac:dyDescent="0.2"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</row>
    <row r="111" spans="2:21" ht="15" customHeight="1" x14ac:dyDescent="0.2"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</row>
    <row r="112" spans="2:21" ht="15" customHeight="1" x14ac:dyDescent="0.2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</row>
    <row r="113" spans="2:12" ht="15" customHeight="1" x14ac:dyDescent="0.2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</row>
    <row r="114" spans="2:12" ht="15" customHeight="1" x14ac:dyDescent="0.2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</row>
    <row r="115" spans="2:12" ht="15" customHeight="1" x14ac:dyDescent="0.2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12" ht="15" customHeight="1" x14ac:dyDescent="0.2"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</row>
    <row r="117" spans="2:12" ht="15" customHeight="1" x14ac:dyDescent="0.2"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</row>
    <row r="118" spans="2:12" ht="15" customHeight="1" x14ac:dyDescent="0.2"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</row>
    <row r="119" spans="2:12" ht="15" customHeight="1" x14ac:dyDescent="0.2"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</row>
    <row r="120" spans="2:12" ht="15" customHeight="1" x14ac:dyDescent="0.2"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</row>
    <row r="121" spans="2:12" ht="15" customHeight="1" x14ac:dyDescent="0.2"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</row>
    <row r="122" spans="2:12" ht="15" customHeight="1" x14ac:dyDescent="0.2"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</row>
    <row r="123" spans="2:12" ht="15" customHeight="1" x14ac:dyDescent="0.2"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</row>
    <row r="124" spans="2:12" ht="15" customHeight="1" x14ac:dyDescent="0.2"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</row>
    <row r="125" spans="2:12" ht="15" customHeight="1" x14ac:dyDescent="0.2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</row>
    <row r="126" spans="2:12" ht="15" customHeight="1" x14ac:dyDescent="0.2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</row>
    <row r="127" spans="2:12" ht="15" customHeight="1" x14ac:dyDescent="0.2"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</row>
    <row r="128" spans="2:12" ht="15" customHeight="1" x14ac:dyDescent="0.2"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</row>
    <row r="129" spans="2:12" ht="15" customHeight="1" x14ac:dyDescent="0.2"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</row>
    <row r="130" spans="2:12" ht="15" customHeight="1" x14ac:dyDescent="0.2"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</row>
    <row r="131" spans="2:12" ht="15" customHeight="1" x14ac:dyDescent="0.2"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</row>
    <row r="132" spans="2:12" ht="15" customHeight="1" x14ac:dyDescent="0.2"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</row>
    <row r="133" spans="2:12" ht="15" customHeight="1" x14ac:dyDescent="0.2"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</row>
    <row r="134" spans="2:12" ht="15" customHeight="1" x14ac:dyDescent="0.2"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</row>
    <row r="135" spans="2:12" ht="15" customHeight="1" x14ac:dyDescent="0.2"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</row>
    <row r="136" spans="2:12" ht="15" customHeight="1" x14ac:dyDescent="0.2"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</row>
    <row r="137" spans="2:12" ht="15" customHeight="1" x14ac:dyDescent="0.2"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</row>
    <row r="138" spans="2:12" ht="15" customHeight="1" x14ac:dyDescent="0.2"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</row>
    <row r="139" spans="2:12" ht="15" customHeight="1" x14ac:dyDescent="0.2"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</row>
    <row r="140" spans="2:12" ht="15" customHeight="1" x14ac:dyDescent="0.2"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</row>
    <row r="141" spans="2:12" ht="15" customHeight="1" x14ac:dyDescent="0.2"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</row>
    <row r="142" spans="2:12" ht="15" customHeight="1" x14ac:dyDescent="0.2"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</row>
    <row r="143" spans="2:12" ht="15" customHeight="1" x14ac:dyDescent="0.2"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</row>
    <row r="144" spans="2:12" ht="15" customHeight="1" x14ac:dyDescent="0.2"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</row>
    <row r="145" spans="2:12" ht="15" customHeight="1" x14ac:dyDescent="0.2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</row>
    <row r="146" spans="2:12" ht="15" customHeight="1" x14ac:dyDescent="0.2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</row>
    <row r="147" spans="2:12" ht="15" customHeight="1" x14ac:dyDescent="0.2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</row>
    <row r="148" spans="2:12" ht="15" customHeight="1" x14ac:dyDescent="0.2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</row>
    <row r="149" spans="2:12" ht="15" customHeight="1" x14ac:dyDescent="0.2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</row>
    <row r="150" spans="2:12" ht="15" customHeight="1" x14ac:dyDescent="0.2">
      <c r="B150" s="60"/>
    </row>
    <row r="151" spans="2:12" ht="15" customHeight="1" x14ac:dyDescent="0.2"/>
    <row r="152" spans="2:12" ht="15" customHeight="1" x14ac:dyDescent="0.2"/>
    <row r="153" spans="2:12" ht="15" customHeight="1" x14ac:dyDescent="0.2"/>
    <row r="154" spans="2:12" ht="15" customHeight="1" x14ac:dyDescent="0.2"/>
    <row r="155" spans="2:12" ht="15" customHeight="1" x14ac:dyDescent="0.2"/>
    <row r="156" spans="2:12" ht="15" customHeight="1" x14ac:dyDescent="0.2"/>
    <row r="157" spans="2:12" ht="15" customHeight="1" x14ac:dyDescent="0.2"/>
    <row r="158" spans="2:12" ht="15" customHeight="1" x14ac:dyDescent="0.2"/>
    <row r="159" spans="2:12" ht="15" customHeight="1" x14ac:dyDescent="0.2"/>
    <row r="160" spans="2:12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11">
    <mergeCell ref="B100:N100"/>
    <mergeCell ref="A1:T1"/>
    <mergeCell ref="B2:F2"/>
    <mergeCell ref="B3:F3"/>
    <mergeCell ref="B4:B5"/>
    <mergeCell ref="C4:M4"/>
    <mergeCell ref="N4:N5"/>
    <mergeCell ref="O4:Q4"/>
    <mergeCell ref="R4:R5"/>
    <mergeCell ref="S4:S5"/>
    <mergeCell ref="T4:T5"/>
  </mergeCells>
  <printOptions horizontalCentered="1" verticalCentered="1"/>
  <pageMargins left="0.26" right="0.32" top="0.59055118110236227" bottom="0.98425196850393704" header="0" footer="0"/>
  <pageSetup paperSize="9" scale="1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F0"/>
  </sheetPr>
  <dimension ref="B1:M150"/>
  <sheetViews>
    <sheetView showGridLines="0" view="pageBreakPreview" zoomScaleNormal="100" zoomScaleSheetLayoutView="100" workbookViewId="0">
      <pane ySplit="6" topLeftCell="A76" activePane="bottomLeft" state="frozen"/>
      <selection activeCell="B91" sqref="B91"/>
      <selection pane="bottomLeft" activeCell="G107" sqref="G107"/>
    </sheetView>
  </sheetViews>
  <sheetFormatPr defaultColWidth="11.42578125" defaultRowHeight="12.75" x14ac:dyDescent="0.2"/>
  <cols>
    <col min="1" max="1" width="3.42578125" style="2" customWidth="1"/>
    <col min="2" max="2" width="12.85546875" style="2" customWidth="1"/>
    <col min="3" max="5" width="11.5703125" style="2" bestFit="1" customWidth="1"/>
    <col min="6" max="6" width="12.28515625" style="2" customWidth="1"/>
    <col min="7" max="12" width="11.5703125" style="2" bestFit="1" customWidth="1"/>
    <col min="13" max="13" width="12.42578125" style="2" bestFit="1" customWidth="1"/>
    <col min="14" max="16384" width="11.42578125" style="2"/>
  </cols>
  <sheetData>
    <row r="1" spans="2:13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2:13" ht="24" customHeight="1" x14ac:dyDescent="0.2">
      <c r="B2" s="14" t="s">
        <v>31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3" ht="13.5" customHeight="1" x14ac:dyDescent="0.25">
      <c r="B3" s="3" t="s">
        <v>32</v>
      </c>
    </row>
    <row r="4" spans="2:13" ht="13.5" customHeight="1" thickBot="1" x14ac:dyDescent="0.25"/>
    <row r="5" spans="2:13" ht="16.5" thickTop="1" thickBot="1" x14ac:dyDescent="0.25">
      <c r="B5" s="89" t="s">
        <v>33</v>
      </c>
      <c r="C5" s="89" t="s">
        <v>34</v>
      </c>
      <c r="D5" s="91"/>
      <c r="E5" s="91"/>
      <c r="F5" s="91"/>
      <c r="G5" s="91"/>
      <c r="H5" s="91"/>
      <c r="I5" s="91"/>
      <c r="J5" s="91"/>
      <c r="K5" s="91"/>
      <c r="L5" s="92"/>
      <c r="M5" s="93" t="s">
        <v>35</v>
      </c>
    </row>
    <row r="6" spans="2:13" ht="16.5" thickTop="1" thickBot="1" x14ac:dyDescent="0.25">
      <c r="B6" s="90"/>
      <c r="C6" s="26" t="s">
        <v>36</v>
      </c>
      <c r="D6" s="27" t="s">
        <v>37</v>
      </c>
      <c r="E6" s="25" t="s">
        <v>38</v>
      </c>
      <c r="F6" s="28" t="s">
        <v>39</v>
      </c>
      <c r="G6" s="26" t="s">
        <v>40</v>
      </c>
      <c r="H6" s="27" t="s">
        <v>41</v>
      </c>
      <c r="I6" s="25" t="s">
        <v>42</v>
      </c>
      <c r="J6" s="28" t="s">
        <v>43</v>
      </c>
      <c r="K6" s="26" t="s">
        <v>44</v>
      </c>
      <c r="L6" s="27" t="s">
        <v>45</v>
      </c>
      <c r="M6" s="94"/>
    </row>
    <row r="7" spans="2:13" ht="12.75" customHeight="1" thickTop="1" x14ac:dyDescent="0.2">
      <c r="B7" s="24">
        <v>37894</v>
      </c>
      <c r="C7" s="4">
        <v>25800</v>
      </c>
      <c r="D7" s="5">
        <v>150461</v>
      </c>
      <c r="E7" s="6">
        <v>171011</v>
      </c>
      <c r="F7" s="5">
        <v>153055</v>
      </c>
      <c r="G7" s="4">
        <v>131473</v>
      </c>
      <c r="H7" s="5">
        <v>99666</v>
      </c>
      <c r="I7" s="6">
        <v>75205</v>
      </c>
      <c r="J7" s="5">
        <v>50214</v>
      </c>
      <c r="K7" s="4">
        <v>31340</v>
      </c>
      <c r="L7" s="5">
        <v>38857</v>
      </c>
      <c r="M7" s="29">
        <v>927082</v>
      </c>
    </row>
    <row r="8" spans="2:13" ht="12.75" customHeight="1" x14ac:dyDescent="0.2">
      <c r="B8" s="24">
        <v>37986</v>
      </c>
      <c r="C8" s="4">
        <v>18623</v>
      </c>
      <c r="D8" s="5">
        <v>152475</v>
      </c>
      <c r="E8" s="4">
        <v>183675</v>
      </c>
      <c r="F8" s="5">
        <v>165983</v>
      </c>
      <c r="G8" s="4">
        <v>140311</v>
      </c>
      <c r="H8" s="5">
        <v>109171</v>
      </c>
      <c r="I8" s="4">
        <v>82026</v>
      </c>
      <c r="J8" s="5">
        <v>55722</v>
      </c>
      <c r="K8" s="4">
        <v>34937</v>
      </c>
      <c r="L8" s="5">
        <v>43615</v>
      </c>
      <c r="M8" s="29">
        <v>986538</v>
      </c>
    </row>
    <row r="9" spans="2:13" ht="12.75" customHeight="1" x14ac:dyDescent="0.2">
      <c r="B9" s="24">
        <v>38107</v>
      </c>
      <c r="C9" s="4">
        <v>19350</v>
      </c>
      <c r="D9" s="5">
        <v>159146</v>
      </c>
      <c r="E9" s="4">
        <v>191912</v>
      </c>
      <c r="F9" s="5">
        <v>172920</v>
      </c>
      <c r="G9" s="4">
        <v>145306</v>
      </c>
      <c r="H9" s="5">
        <v>113073</v>
      </c>
      <c r="I9" s="4">
        <v>84406</v>
      </c>
      <c r="J9" s="5">
        <v>57859</v>
      </c>
      <c r="K9" s="4">
        <v>36043</v>
      </c>
      <c r="L9" s="5">
        <v>45353</v>
      </c>
      <c r="M9" s="29">
        <v>1025368</v>
      </c>
    </row>
    <row r="10" spans="2:13" ht="12.75" customHeight="1" x14ac:dyDescent="0.2">
      <c r="B10" s="24">
        <v>38168</v>
      </c>
      <c r="C10" s="4">
        <v>20525</v>
      </c>
      <c r="D10" s="5">
        <v>167678</v>
      </c>
      <c r="E10" s="4">
        <v>203726</v>
      </c>
      <c r="F10" s="5">
        <v>182643</v>
      </c>
      <c r="G10" s="4">
        <v>152500</v>
      </c>
      <c r="H10" s="5">
        <v>119679</v>
      </c>
      <c r="I10" s="4">
        <v>88833</v>
      </c>
      <c r="J10" s="5">
        <v>61706</v>
      </c>
      <c r="K10" s="4">
        <v>38925</v>
      </c>
      <c r="L10" s="5">
        <v>49133</v>
      </c>
      <c r="M10" s="29">
        <v>1085348</v>
      </c>
    </row>
    <row r="11" spans="2:13" ht="12.75" customHeight="1" x14ac:dyDescent="0.2">
      <c r="B11" s="24">
        <v>38260</v>
      </c>
      <c r="C11" s="4">
        <v>20831</v>
      </c>
      <c r="D11" s="5">
        <v>174996</v>
      </c>
      <c r="E11" s="4">
        <v>215847</v>
      </c>
      <c r="F11" s="5">
        <v>191047</v>
      </c>
      <c r="G11" s="4">
        <v>159507</v>
      </c>
      <c r="H11" s="5">
        <v>124660</v>
      </c>
      <c r="I11" s="4">
        <v>92771</v>
      </c>
      <c r="J11" s="5">
        <v>64406</v>
      </c>
      <c r="K11" s="4">
        <v>41006</v>
      </c>
      <c r="L11" s="5">
        <v>51523</v>
      </c>
      <c r="M11" s="29">
        <v>1136594</v>
      </c>
    </row>
    <row r="12" spans="2:13" ht="12.75" customHeight="1" x14ac:dyDescent="0.2">
      <c r="B12" s="24">
        <v>38352</v>
      </c>
      <c r="C12" s="4">
        <v>23929</v>
      </c>
      <c r="D12" s="5">
        <v>187196</v>
      </c>
      <c r="E12" s="4">
        <v>226285</v>
      </c>
      <c r="F12" s="5">
        <v>198819</v>
      </c>
      <c r="G12" s="4">
        <v>165500</v>
      </c>
      <c r="H12" s="5">
        <v>129148</v>
      </c>
      <c r="I12" s="4">
        <v>96232</v>
      </c>
      <c r="J12" s="5">
        <v>66876</v>
      </c>
      <c r="K12" s="4">
        <v>42619</v>
      </c>
      <c r="L12" s="5">
        <v>53598</v>
      </c>
      <c r="M12" s="29">
        <v>1190202</v>
      </c>
    </row>
    <row r="13" spans="2:13" ht="12.75" customHeight="1" x14ac:dyDescent="0.2">
      <c r="B13" s="24">
        <v>38472</v>
      </c>
      <c r="C13" s="4">
        <v>30241</v>
      </c>
      <c r="D13" s="5">
        <v>204642</v>
      </c>
      <c r="E13" s="4">
        <v>240049</v>
      </c>
      <c r="F13" s="5">
        <v>210441</v>
      </c>
      <c r="G13" s="4">
        <v>176313</v>
      </c>
      <c r="H13" s="5">
        <v>138209</v>
      </c>
      <c r="I13" s="4">
        <v>103197</v>
      </c>
      <c r="J13" s="5">
        <v>72590</v>
      </c>
      <c r="K13" s="4">
        <v>46290</v>
      </c>
      <c r="L13" s="5">
        <v>58437</v>
      </c>
      <c r="M13" s="29">
        <v>1280409</v>
      </c>
    </row>
    <row r="14" spans="2:13" ht="12.75" customHeight="1" x14ac:dyDescent="0.2">
      <c r="B14" s="24">
        <v>38533</v>
      </c>
      <c r="C14" s="4">
        <v>35943</v>
      </c>
      <c r="D14" s="5">
        <v>218249</v>
      </c>
      <c r="E14" s="4">
        <v>249493</v>
      </c>
      <c r="F14" s="5">
        <v>217634</v>
      </c>
      <c r="G14" s="4">
        <v>182378</v>
      </c>
      <c r="H14" s="5">
        <v>142585</v>
      </c>
      <c r="I14" s="4">
        <v>106418</v>
      </c>
      <c r="J14" s="5">
        <v>74870</v>
      </c>
      <c r="K14" s="4">
        <v>47665</v>
      </c>
      <c r="L14" s="5">
        <v>60048</v>
      </c>
      <c r="M14" s="29">
        <v>1335283</v>
      </c>
    </row>
    <row r="15" spans="2:13" ht="12.75" customHeight="1" x14ac:dyDescent="0.2">
      <c r="B15" s="24">
        <v>38625</v>
      </c>
      <c r="C15" s="4">
        <v>41035</v>
      </c>
      <c r="D15" s="5">
        <v>230856</v>
      </c>
      <c r="E15" s="4">
        <v>258144</v>
      </c>
      <c r="F15" s="5">
        <v>224057</v>
      </c>
      <c r="G15" s="4">
        <v>187797</v>
      </c>
      <c r="H15" s="5">
        <v>146925</v>
      </c>
      <c r="I15" s="4">
        <v>109461</v>
      </c>
      <c r="J15" s="5">
        <v>77040</v>
      </c>
      <c r="K15" s="4">
        <v>49226</v>
      </c>
      <c r="L15" s="5">
        <v>61782</v>
      </c>
      <c r="M15" s="29">
        <v>1386323</v>
      </c>
    </row>
    <row r="16" spans="2:13" ht="12.75" customHeight="1" x14ac:dyDescent="0.2">
      <c r="B16" s="24">
        <v>38717</v>
      </c>
      <c r="C16" s="4">
        <v>46368</v>
      </c>
      <c r="D16" s="5">
        <v>242570</v>
      </c>
      <c r="E16" s="4">
        <v>265459</v>
      </c>
      <c r="F16" s="5">
        <v>229395</v>
      </c>
      <c r="G16" s="4">
        <v>192156</v>
      </c>
      <c r="H16" s="5">
        <v>150112</v>
      </c>
      <c r="I16" s="4">
        <v>111612</v>
      </c>
      <c r="J16" s="5">
        <v>78683</v>
      </c>
      <c r="K16" s="4">
        <v>50274</v>
      </c>
      <c r="L16" s="5">
        <v>62892</v>
      </c>
      <c r="M16" s="29">
        <v>1429521</v>
      </c>
    </row>
    <row r="17" spans="2:13" ht="12.75" customHeight="1" x14ac:dyDescent="0.2">
      <c r="B17" s="24">
        <v>38837</v>
      </c>
      <c r="C17" s="4">
        <v>51672</v>
      </c>
      <c r="D17" s="5">
        <v>253532</v>
      </c>
      <c r="E17" s="4">
        <v>271845</v>
      </c>
      <c r="F17" s="5">
        <v>233739</v>
      </c>
      <c r="G17" s="4">
        <v>195394</v>
      </c>
      <c r="H17" s="5">
        <v>152241</v>
      </c>
      <c r="I17" s="4">
        <v>113022</v>
      </c>
      <c r="J17" s="5">
        <v>79588</v>
      </c>
      <c r="K17" s="4">
        <v>50860</v>
      </c>
      <c r="L17" s="5">
        <v>63681</v>
      </c>
      <c r="M17" s="29">
        <v>1465574</v>
      </c>
    </row>
    <row r="18" spans="2:13" ht="12.75" customHeight="1" x14ac:dyDescent="0.2">
      <c r="B18" s="24">
        <v>38898</v>
      </c>
      <c r="C18" s="4">
        <v>56926</v>
      </c>
      <c r="D18" s="5">
        <v>265233</v>
      </c>
      <c r="E18" s="4">
        <v>278865</v>
      </c>
      <c r="F18" s="5">
        <v>238437</v>
      </c>
      <c r="G18" s="4">
        <v>199196</v>
      </c>
      <c r="H18" s="5">
        <v>154815</v>
      </c>
      <c r="I18" s="4">
        <v>114770</v>
      </c>
      <c r="J18" s="5">
        <v>80868</v>
      </c>
      <c r="K18" s="4">
        <v>51661</v>
      </c>
      <c r="L18" s="5">
        <v>64654</v>
      </c>
      <c r="M18" s="29">
        <v>1505425</v>
      </c>
    </row>
    <row r="19" spans="2:13" ht="12.75" customHeight="1" x14ac:dyDescent="0.2">
      <c r="B19" s="24">
        <v>38990</v>
      </c>
      <c r="C19" s="4">
        <v>62577</v>
      </c>
      <c r="D19" s="5">
        <v>277799</v>
      </c>
      <c r="E19" s="4">
        <v>285808</v>
      </c>
      <c r="F19" s="5">
        <v>243198</v>
      </c>
      <c r="G19" s="4">
        <v>202843</v>
      </c>
      <c r="H19" s="5">
        <v>157446</v>
      </c>
      <c r="I19" s="4">
        <v>116446</v>
      </c>
      <c r="J19" s="5">
        <v>82099</v>
      </c>
      <c r="K19" s="4">
        <v>52385</v>
      </c>
      <c r="L19" s="5">
        <v>65593</v>
      </c>
      <c r="M19" s="29">
        <v>1546194</v>
      </c>
    </row>
    <row r="20" spans="2:13" ht="12.75" customHeight="1" x14ac:dyDescent="0.2">
      <c r="B20" s="24">
        <v>39082</v>
      </c>
      <c r="C20" s="4">
        <v>68522</v>
      </c>
      <c r="D20" s="5">
        <v>290094</v>
      </c>
      <c r="E20" s="4">
        <v>292989</v>
      </c>
      <c r="F20" s="5">
        <v>248038</v>
      </c>
      <c r="G20" s="4">
        <v>206636</v>
      </c>
      <c r="H20" s="5">
        <v>160409</v>
      </c>
      <c r="I20" s="4">
        <v>118443</v>
      </c>
      <c r="J20" s="5">
        <v>83473</v>
      </c>
      <c r="K20" s="4">
        <v>53280</v>
      </c>
      <c r="L20" s="5">
        <v>66737</v>
      </c>
      <c r="M20" s="29">
        <v>1588621</v>
      </c>
    </row>
    <row r="21" spans="2:13" ht="12.75" customHeight="1" x14ac:dyDescent="0.2">
      <c r="B21" s="24">
        <v>39172</v>
      </c>
      <c r="C21" s="4">
        <v>75197</v>
      </c>
      <c r="D21" s="4">
        <v>304509</v>
      </c>
      <c r="E21" s="4">
        <v>301290</v>
      </c>
      <c r="F21" s="4">
        <v>253771</v>
      </c>
      <c r="G21" s="4">
        <v>211017</v>
      </c>
      <c r="H21" s="4">
        <v>163684</v>
      </c>
      <c r="I21" s="4">
        <v>120677</v>
      </c>
      <c r="J21" s="4">
        <v>85097</v>
      </c>
      <c r="K21" s="4">
        <v>54307</v>
      </c>
      <c r="L21" s="4">
        <v>67875</v>
      </c>
      <c r="M21" s="29">
        <v>1637424</v>
      </c>
    </row>
    <row r="22" spans="2:13" s="7" customFormat="1" ht="12.75" customHeight="1" x14ac:dyDescent="0.2">
      <c r="B22" s="24">
        <v>39263</v>
      </c>
      <c r="C22" s="4">
        <v>80784</v>
      </c>
      <c r="D22" s="4">
        <v>317935</v>
      </c>
      <c r="E22" s="4">
        <v>309243</v>
      </c>
      <c r="F22" s="4">
        <v>259397</v>
      </c>
      <c r="G22" s="4">
        <v>215522</v>
      </c>
      <c r="H22" s="4">
        <v>167131</v>
      </c>
      <c r="I22" s="4">
        <v>123139</v>
      </c>
      <c r="J22" s="4">
        <v>86871</v>
      </c>
      <c r="K22" s="4">
        <v>55385</v>
      </c>
      <c r="L22" s="4">
        <v>69161</v>
      </c>
      <c r="M22" s="29">
        <v>1684568</v>
      </c>
    </row>
    <row r="23" spans="2:13" s="7" customFormat="1" ht="12.75" customHeight="1" x14ac:dyDescent="0.2">
      <c r="B23" s="24">
        <v>39355</v>
      </c>
      <c r="C23" s="4">
        <v>86030</v>
      </c>
      <c r="D23" s="4">
        <v>331026</v>
      </c>
      <c r="E23" s="4">
        <v>316943</v>
      </c>
      <c r="F23" s="4">
        <v>264483</v>
      </c>
      <c r="G23" s="4">
        <v>219553</v>
      </c>
      <c r="H23" s="4">
        <v>170470</v>
      </c>
      <c r="I23" s="4">
        <v>125270</v>
      </c>
      <c r="J23" s="4">
        <v>88522</v>
      </c>
      <c r="K23" s="4">
        <v>56332</v>
      </c>
      <c r="L23" s="4">
        <v>70369</v>
      </c>
      <c r="M23" s="29">
        <v>1728998</v>
      </c>
    </row>
    <row r="24" spans="2:13" s="7" customFormat="1" ht="12.75" customHeight="1" x14ac:dyDescent="0.2">
      <c r="B24" s="24">
        <v>39447</v>
      </c>
      <c r="C24" s="4">
        <v>93912</v>
      </c>
      <c r="D24" s="4">
        <v>347708</v>
      </c>
      <c r="E24" s="4">
        <v>327687</v>
      </c>
      <c r="F24" s="4">
        <v>272098</v>
      </c>
      <c r="G24" s="4">
        <v>226114</v>
      </c>
      <c r="H24" s="4">
        <v>175902</v>
      </c>
      <c r="I24" s="4">
        <v>129297</v>
      </c>
      <c r="J24" s="4">
        <v>91686</v>
      </c>
      <c r="K24" s="4">
        <v>58628</v>
      </c>
      <c r="L24" s="4">
        <v>73995</v>
      </c>
      <c r="M24" s="29">
        <v>1797027</v>
      </c>
    </row>
    <row r="25" spans="2:13" s="1" customFormat="1" ht="12.75" customHeight="1" x14ac:dyDescent="0.2">
      <c r="B25" s="24">
        <v>39538</v>
      </c>
      <c r="C25" s="4">
        <v>101077</v>
      </c>
      <c r="D25" s="4">
        <v>362668</v>
      </c>
      <c r="E25" s="4">
        <v>335871</v>
      </c>
      <c r="F25" s="4">
        <v>277500</v>
      </c>
      <c r="G25" s="4">
        <v>230405</v>
      </c>
      <c r="H25" s="4">
        <v>179318</v>
      </c>
      <c r="I25" s="4">
        <v>131614</v>
      </c>
      <c r="J25" s="4">
        <v>93336</v>
      </c>
      <c r="K25" s="4">
        <v>59744</v>
      </c>
      <c r="L25" s="4">
        <v>75439</v>
      </c>
      <c r="M25" s="29">
        <v>1846972</v>
      </c>
    </row>
    <row r="26" spans="2:13" s="1" customFormat="1" ht="12.75" customHeight="1" x14ac:dyDescent="0.25">
      <c r="B26" s="24">
        <v>39629</v>
      </c>
      <c r="C26" s="8">
        <v>108757</v>
      </c>
      <c r="D26" s="9">
        <v>377112</v>
      </c>
      <c r="E26" s="8">
        <v>343716</v>
      </c>
      <c r="F26" s="10">
        <v>282428</v>
      </c>
      <c r="G26" s="8">
        <v>234470</v>
      </c>
      <c r="H26" s="9">
        <v>182680</v>
      </c>
      <c r="I26" s="8">
        <v>133889</v>
      </c>
      <c r="J26" s="10">
        <v>94977</v>
      </c>
      <c r="K26" s="8">
        <v>60850</v>
      </c>
      <c r="L26" s="4">
        <v>77135</v>
      </c>
      <c r="M26" s="29">
        <v>1896014</v>
      </c>
    </row>
    <row r="27" spans="2:13" s="1" customFormat="1" ht="12.75" customHeight="1" x14ac:dyDescent="0.25">
      <c r="B27" s="24">
        <v>39721</v>
      </c>
      <c r="C27" s="8">
        <v>115918</v>
      </c>
      <c r="D27" s="9">
        <v>390847</v>
      </c>
      <c r="E27" s="8">
        <v>350782</v>
      </c>
      <c r="F27" s="10">
        <v>287187</v>
      </c>
      <c r="G27" s="8">
        <v>238173</v>
      </c>
      <c r="H27" s="9">
        <v>185725</v>
      </c>
      <c r="I27" s="8">
        <v>135967</v>
      </c>
      <c r="J27" s="10">
        <v>96486</v>
      </c>
      <c r="K27" s="8">
        <v>61839</v>
      </c>
      <c r="L27" s="4">
        <v>78744</v>
      </c>
      <c r="M27" s="29">
        <v>1941668</v>
      </c>
    </row>
    <row r="28" spans="2:13" s="1" customFormat="1" ht="12.75" customHeight="1" x14ac:dyDescent="0.25">
      <c r="B28" s="24">
        <v>39813</v>
      </c>
      <c r="C28" s="8">
        <v>122596</v>
      </c>
      <c r="D28" s="9">
        <v>403156</v>
      </c>
      <c r="E28" s="8">
        <v>357324</v>
      </c>
      <c r="F28" s="10">
        <v>291446</v>
      </c>
      <c r="G28" s="8">
        <v>241749</v>
      </c>
      <c r="H28" s="9">
        <v>188536</v>
      </c>
      <c r="I28" s="8">
        <v>138000</v>
      </c>
      <c r="J28" s="10">
        <v>97913</v>
      </c>
      <c r="K28" s="8">
        <v>62830</v>
      </c>
      <c r="L28" s="4">
        <v>80170</v>
      </c>
      <c r="M28" s="29">
        <v>1983720</v>
      </c>
    </row>
    <row r="29" spans="2:13" s="1" customFormat="1" ht="12.75" customHeight="1" x14ac:dyDescent="0.25">
      <c r="B29" s="24">
        <v>39903</v>
      </c>
      <c r="C29" s="8">
        <v>129543</v>
      </c>
      <c r="D29" s="9">
        <v>415678</v>
      </c>
      <c r="E29" s="8">
        <v>364303</v>
      </c>
      <c r="F29" s="10">
        <v>296934</v>
      </c>
      <c r="G29" s="8">
        <v>246143</v>
      </c>
      <c r="H29" s="9">
        <v>191844</v>
      </c>
      <c r="I29" s="8">
        <v>140341</v>
      </c>
      <c r="J29" s="10">
        <v>99326</v>
      </c>
      <c r="K29" s="8">
        <v>63809</v>
      </c>
      <c r="L29" s="4">
        <v>81523</v>
      </c>
      <c r="M29" s="29">
        <v>2029444</v>
      </c>
    </row>
    <row r="30" spans="2:13" s="1" customFormat="1" ht="12.75" customHeight="1" x14ac:dyDescent="0.25">
      <c r="B30" s="24">
        <v>39994</v>
      </c>
      <c r="C30" s="8">
        <v>135517</v>
      </c>
      <c r="D30" s="9">
        <v>428384</v>
      </c>
      <c r="E30" s="8">
        <v>371305</v>
      </c>
      <c r="F30" s="10">
        <v>302210</v>
      </c>
      <c r="G30" s="8">
        <v>250893</v>
      </c>
      <c r="H30" s="9">
        <v>196024</v>
      </c>
      <c r="I30" s="8">
        <v>143666</v>
      </c>
      <c r="J30" s="10">
        <v>101862</v>
      </c>
      <c r="K30" s="8">
        <v>65558</v>
      </c>
      <c r="L30" s="4">
        <v>83742</v>
      </c>
      <c r="M30" s="29">
        <v>2079161</v>
      </c>
    </row>
    <row r="31" spans="2:13" s="1" customFormat="1" ht="12.75" customHeight="1" x14ac:dyDescent="0.25">
      <c r="B31" s="24">
        <v>40086</v>
      </c>
      <c r="C31" s="8">
        <v>142806</v>
      </c>
      <c r="D31" s="9">
        <v>443318</v>
      </c>
      <c r="E31" s="8">
        <v>379905</v>
      </c>
      <c r="F31" s="10">
        <v>309188</v>
      </c>
      <c r="G31" s="8">
        <v>257460</v>
      </c>
      <c r="H31" s="9">
        <v>202236</v>
      </c>
      <c r="I31" s="8">
        <v>148897</v>
      </c>
      <c r="J31" s="10">
        <v>106040</v>
      </c>
      <c r="K31" s="8">
        <v>68833</v>
      </c>
      <c r="L31" s="4">
        <v>89371</v>
      </c>
      <c r="M31" s="29">
        <v>2148054</v>
      </c>
    </row>
    <row r="32" spans="2:13" s="1" customFormat="1" ht="12.75" customHeight="1" x14ac:dyDescent="0.25">
      <c r="B32" s="24">
        <v>40178</v>
      </c>
      <c r="C32" s="8">
        <v>149266</v>
      </c>
      <c r="D32" s="9">
        <v>456538</v>
      </c>
      <c r="E32" s="8">
        <v>386252</v>
      </c>
      <c r="F32" s="10">
        <v>313733</v>
      </c>
      <c r="G32" s="8">
        <v>261399</v>
      </c>
      <c r="H32" s="9">
        <v>205594</v>
      </c>
      <c r="I32" s="8">
        <v>151407</v>
      </c>
      <c r="J32" s="10">
        <v>108018</v>
      </c>
      <c r="K32" s="8">
        <v>70254</v>
      </c>
      <c r="L32" s="4">
        <v>91429</v>
      </c>
      <c r="M32" s="29">
        <v>2193890</v>
      </c>
    </row>
    <row r="33" spans="2:13" s="1" customFormat="1" ht="12.75" customHeight="1" x14ac:dyDescent="0.25">
      <c r="B33" s="24">
        <v>40268</v>
      </c>
      <c r="C33" s="8">
        <v>27544</v>
      </c>
      <c r="D33" s="9">
        <v>274043</v>
      </c>
      <c r="E33" s="8">
        <v>387012</v>
      </c>
      <c r="F33" s="10">
        <v>369769</v>
      </c>
      <c r="G33" s="8">
        <v>311265</v>
      </c>
      <c r="H33" s="9">
        <v>260338</v>
      </c>
      <c r="I33" s="8">
        <v>200478</v>
      </c>
      <c r="J33" s="10">
        <v>149585</v>
      </c>
      <c r="K33" s="8">
        <v>105943</v>
      </c>
      <c r="L33" s="4">
        <v>153787</v>
      </c>
      <c r="M33" s="29">
        <v>2239764</v>
      </c>
    </row>
    <row r="34" spans="2:13" s="1" customFormat="1" ht="15" x14ac:dyDescent="0.25">
      <c r="B34" s="24">
        <v>40359</v>
      </c>
      <c r="C34" s="8">
        <v>28047</v>
      </c>
      <c r="D34" s="9">
        <v>277184</v>
      </c>
      <c r="E34" s="8">
        <v>390978</v>
      </c>
      <c r="F34" s="10">
        <v>376358</v>
      </c>
      <c r="G34" s="8">
        <v>316169</v>
      </c>
      <c r="H34" s="9">
        <v>266721</v>
      </c>
      <c r="I34" s="8">
        <v>205499</v>
      </c>
      <c r="J34" s="10">
        <v>152291</v>
      </c>
      <c r="K34" s="8">
        <v>109609</v>
      </c>
      <c r="L34" s="4">
        <v>159978</v>
      </c>
      <c r="M34" s="29">
        <v>2282834</v>
      </c>
    </row>
    <row r="35" spans="2:13" s="1" customFormat="1" ht="15" x14ac:dyDescent="0.25">
      <c r="B35" s="24">
        <v>40451</v>
      </c>
      <c r="C35" s="8">
        <v>28035</v>
      </c>
      <c r="D35" s="9">
        <v>279821</v>
      </c>
      <c r="E35" s="8">
        <v>395265</v>
      </c>
      <c r="F35" s="10">
        <v>383341</v>
      </c>
      <c r="G35" s="8">
        <v>322597</v>
      </c>
      <c r="H35" s="9">
        <v>271572</v>
      </c>
      <c r="I35" s="8">
        <v>211034</v>
      </c>
      <c r="J35" s="10">
        <v>155429</v>
      </c>
      <c r="K35" s="8">
        <v>112559</v>
      </c>
      <c r="L35" s="4">
        <v>166236</v>
      </c>
      <c r="M35" s="29">
        <v>2325889</v>
      </c>
    </row>
    <row r="36" spans="2:13" s="1" customFormat="1" ht="12.75" customHeight="1" x14ac:dyDescent="0.25">
      <c r="B36" s="24">
        <v>40543</v>
      </c>
      <c r="C36" s="8">
        <v>27426</v>
      </c>
      <c r="D36" s="9">
        <v>283570</v>
      </c>
      <c r="E36" s="8">
        <v>399097</v>
      </c>
      <c r="F36" s="10">
        <v>391908</v>
      </c>
      <c r="G36" s="8">
        <v>329987</v>
      </c>
      <c r="H36" s="9">
        <v>276993</v>
      </c>
      <c r="I36" s="8">
        <v>217690</v>
      </c>
      <c r="J36" s="10">
        <v>158500</v>
      </c>
      <c r="K36" s="8">
        <v>116746</v>
      </c>
      <c r="L36" s="4">
        <v>172866</v>
      </c>
      <c r="M36" s="29">
        <v>2374783</v>
      </c>
    </row>
    <row r="37" spans="2:13" s="1" customFormat="1" ht="12.75" customHeight="1" x14ac:dyDescent="0.25">
      <c r="B37" s="24">
        <v>40633</v>
      </c>
      <c r="C37" s="8">
        <v>28195</v>
      </c>
      <c r="D37" s="9">
        <v>286929</v>
      </c>
      <c r="E37" s="8">
        <v>402895</v>
      </c>
      <c r="F37" s="10">
        <v>398251</v>
      </c>
      <c r="G37" s="8">
        <v>334633</v>
      </c>
      <c r="H37" s="9">
        <v>284422</v>
      </c>
      <c r="I37" s="8">
        <v>222878</v>
      </c>
      <c r="J37" s="10">
        <v>161685</v>
      </c>
      <c r="K37" s="8">
        <v>120622</v>
      </c>
      <c r="L37" s="4">
        <v>179874</v>
      </c>
      <c r="M37" s="29">
        <v>2420384</v>
      </c>
    </row>
    <row r="38" spans="2:13" s="1" customFormat="1" ht="12.75" customHeight="1" x14ac:dyDescent="0.25">
      <c r="B38" s="24">
        <v>40724</v>
      </c>
      <c r="C38" s="8">
        <v>28270</v>
      </c>
      <c r="D38" s="9">
        <v>290738</v>
      </c>
      <c r="E38" s="8">
        <v>406522</v>
      </c>
      <c r="F38" s="10">
        <v>404686</v>
      </c>
      <c r="G38" s="8">
        <v>340542</v>
      </c>
      <c r="H38" s="9">
        <v>289102</v>
      </c>
      <c r="I38" s="8">
        <v>227929</v>
      </c>
      <c r="J38" s="10">
        <v>165966</v>
      </c>
      <c r="K38" s="8">
        <v>124200</v>
      </c>
      <c r="L38" s="4">
        <v>186756</v>
      </c>
      <c r="M38" s="29">
        <v>2464711</v>
      </c>
    </row>
    <row r="39" spans="2:13" s="1" customFormat="1" ht="12.75" customHeight="1" x14ac:dyDescent="0.25">
      <c r="B39" s="24">
        <v>40816</v>
      </c>
      <c r="C39" s="8">
        <v>28182</v>
      </c>
      <c r="D39" s="9">
        <v>293222</v>
      </c>
      <c r="E39" s="8">
        <v>410046</v>
      </c>
      <c r="F39" s="10">
        <v>411827</v>
      </c>
      <c r="G39" s="8">
        <v>346367</v>
      </c>
      <c r="H39" s="9">
        <v>293005</v>
      </c>
      <c r="I39" s="8">
        <v>233631</v>
      </c>
      <c r="J39" s="10">
        <v>170257</v>
      </c>
      <c r="K39" s="8">
        <v>127593</v>
      </c>
      <c r="L39" s="4">
        <v>193308</v>
      </c>
      <c r="M39" s="29">
        <v>2507438</v>
      </c>
    </row>
    <row r="40" spans="2:13" ht="12.75" customHeight="1" x14ac:dyDescent="0.25">
      <c r="B40" s="24">
        <v>40908</v>
      </c>
      <c r="C40" s="8">
        <v>27720</v>
      </c>
      <c r="D40" s="9">
        <v>295929</v>
      </c>
      <c r="E40" s="8">
        <v>413140</v>
      </c>
      <c r="F40" s="10">
        <v>419664</v>
      </c>
      <c r="G40" s="8">
        <v>353276</v>
      </c>
      <c r="H40" s="9">
        <v>297346</v>
      </c>
      <c r="I40" s="8">
        <v>240754</v>
      </c>
      <c r="J40" s="10">
        <v>174108</v>
      </c>
      <c r="K40" s="8">
        <v>130435</v>
      </c>
      <c r="L40" s="4">
        <v>200602</v>
      </c>
      <c r="M40" s="29">
        <v>2552974</v>
      </c>
    </row>
    <row r="41" spans="2:13" ht="12.75" customHeight="1" x14ac:dyDescent="0.25">
      <c r="B41" s="24">
        <v>40999</v>
      </c>
      <c r="C41" s="8">
        <v>26844</v>
      </c>
      <c r="D41" s="9">
        <v>298175</v>
      </c>
      <c r="E41" s="8">
        <v>415132</v>
      </c>
      <c r="F41" s="10">
        <v>425637</v>
      </c>
      <c r="G41" s="8">
        <v>358582</v>
      </c>
      <c r="H41" s="9">
        <v>301690</v>
      </c>
      <c r="I41" s="8">
        <v>246838</v>
      </c>
      <c r="J41" s="10">
        <v>178245</v>
      </c>
      <c r="K41" s="8">
        <v>132593</v>
      </c>
      <c r="L41" s="4">
        <v>207330</v>
      </c>
      <c r="M41" s="29">
        <v>2591066</v>
      </c>
    </row>
    <row r="42" spans="2:13" ht="12.75" customHeight="1" x14ac:dyDescent="0.25">
      <c r="B42" s="24">
        <v>41090</v>
      </c>
      <c r="C42" s="8">
        <v>25773</v>
      </c>
      <c r="D42" s="9">
        <v>300579</v>
      </c>
      <c r="E42" s="8">
        <v>418362</v>
      </c>
      <c r="F42" s="10">
        <v>430194</v>
      </c>
      <c r="G42" s="8">
        <v>363521</v>
      </c>
      <c r="H42" s="9">
        <v>307225</v>
      </c>
      <c r="I42" s="8">
        <v>252548</v>
      </c>
      <c r="J42" s="10">
        <v>182305</v>
      </c>
      <c r="K42" s="8">
        <v>135393</v>
      </c>
      <c r="L42" s="4">
        <v>214246</v>
      </c>
      <c r="M42" s="29">
        <v>2630146</v>
      </c>
    </row>
    <row r="43" spans="2:13" ht="12.75" customHeight="1" x14ac:dyDescent="0.25">
      <c r="B43" s="24">
        <v>41182</v>
      </c>
      <c r="C43" s="8">
        <v>26305</v>
      </c>
      <c r="D43" s="9">
        <v>303115</v>
      </c>
      <c r="E43" s="8">
        <v>420947</v>
      </c>
      <c r="F43" s="10">
        <v>435695</v>
      </c>
      <c r="G43" s="8">
        <v>368485</v>
      </c>
      <c r="H43" s="9">
        <v>312029</v>
      </c>
      <c r="I43" s="8">
        <v>258110</v>
      </c>
      <c r="J43" s="10">
        <v>185892</v>
      </c>
      <c r="K43" s="8">
        <v>138416</v>
      </c>
      <c r="L43" s="4">
        <v>220923</v>
      </c>
      <c r="M43" s="29">
        <v>2669917</v>
      </c>
    </row>
    <row r="44" spans="2:13" ht="12.75" customHeight="1" x14ac:dyDescent="0.25">
      <c r="B44" s="24">
        <v>41274</v>
      </c>
      <c r="C44" s="8">
        <v>25769</v>
      </c>
      <c r="D44" s="9">
        <v>305907</v>
      </c>
      <c r="E44" s="8">
        <v>423482</v>
      </c>
      <c r="F44" s="10">
        <v>442389</v>
      </c>
      <c r="G44" s="8">
        <v>375118</v>
      </c>
      <c r="H44" s="9">
        <v>317851</v>
      </c>
      <c r="I44" s="8">
        <v>263533</v>
      </c>
      <c r="J44" s="10">
        <v>190652</v>
      </c>
      <c r="K44" s="8">
        <v>141588</v>
      </c>
      <c r="L44" s="4">
        <v>228160</v>
      </c>
      <c r="M44" s="29">
        <v>2714449</v>
      </c>
    </row>
    <row r="45" spans="2:13" ht="12.75" customHeight="1" x14ac:dyDescent="0.25">
      <c r="B45" s="24">
        <v>41364</v>
      </c>
      <c r="C45" s="8">
        <v>25520</v>
      </c>
      <c r="D45" s="9">
        <v>308653</v>
      </c>
      <c r="E45" s="8">
        <v>426341</v>
      </c>
      <c r="F45" s="10">
        <v>446270</v>
      </c>
      <c r="G45" s="8">
        <v>380380</v>
      </c>
      <c r="H45" s="9">
        <v>322665</v>
      </c>
      <c r="I45" s="8">
        <v>268655</v>
      </c>
      <c r="J45" s="10">
        <v>195191</v>
      </c>
      <c r="K45" s="8">
        <v>144960</v>
      </c>
      <c r="L45" s="4">
        <v>235156</v>
      </c>
      <c r="M45" s="29">
        <v>2753791</v>
      </c>
    </row>
    <row r="46" spans="2:13" ht="12.75" customHeight="1" x14ac:dyDescent="0.25">
      <c r="B46" s="24">
        <v>41455</v>
      </c>
      <c r="C46" s="8">
        <v>25467</v>
      </c>
      <c r="D46" s="9">
        <v>313154</v>
      </c>
      <c r="E46" s="8">
        <v>429565</v>
      </c>
      <c r="F46" s="10">
        <v>451343</v>
      </c>
      <c r="G46" s="8">
        <v>384722</v>
      </c>
      <c r="H46" s="9">
        <v>328811</v>
      </c>
      <c r="I46" s="8">
        <v>272616</v>
      </c>
      <c r="J46" s="10">
        <v>200515</v>
      </c>
      <c r="K46" s="8">
        <v>148628</v>
      </c>
      <c r="L46" s="4">
        <v>242454</v>
      </c>
      <c r="M46" s="29">
        <v>2797275</v>
      </c>
    </row>
    <row r="47" spans="2:13" ht="12.75" customHeight="1" x14ac:dyDescent="0.25">
      <c r="B47" s="24">
        <v>41547</v>
      </c>
      <c r="C47" s="8">
        <v>25177</v>
      </c>
      <c r="D47" s="9">
        <v>315183</v>
      </c>
      <c r="E47" s="8">
        <v>432265</v>
      </c>
      <c r="F47" s="10">
        <v>455895</v>
      </c>
      <c r="G47" s="8">
        <v>390651</v>
      </c>
      <c r="H47" s="9">
        <v>334523</v>
      </c>
      <c r="I47" s="8">
        <v>276694</v>
      </c>
      <c r="J47" s="10">
        <v>205728</v>
      </c>
      <c r="K47" s="8">
        <v>151826</v>
      </c>
      <c r="L47" s="4">
        <v>249986</v>
      </c>
      <c r="M47" s="29">
        <v>2837928</v>
      </c>
    </row>
    <row r="48" spans="2:13" ht="12.75" customHeight="1" x14ac:dyDescent="0.25">
      <c r="B48" s="24">
        <v>41639</v>
      </c>
      <c r="C48" s="8">
        <v>24027</v>
      </c>
      <c r="D48" s="9">
        <v>316491</v>
      </c>
      <c r="E48" s="8">
        <v>436133</v>
      </c>
      <c r="F48" s="10">
        <v>460632</v>
      </c>
      <c r="G48" s="8">
        <v>398322</v>
      </c>
      <c r="H48" s="9">
        <v>340217</v>
      </c>
      <c r="I48" s="8">
        <v>280519</v>
      </c>
      <c r="J48" s="10">
        <v>211513</v>
      </c>
      <c r="K48" s="8">
        <v>155129</v>
      </c>
      <c r="L48" s="4">
        <v>258147</v>
      </c>
      <c r="M48" s="29">
        <v>2881130</v>
      </c>
    </row>
    <row r="49" spans="2:13" ht="12.75" customHeight="1" x14ac:dyDescent="0.25">
      <c r="B49" s="24">
        <v>41729</v>
      </c>
      <c r="C49" s="8">
        <v>24365</v>
      </c>
      <c r="D49" s="9">
        <v>319386</v>
      </c>
      <c r="E49" s="8">
        <v>440034</v>
      </c>
      <c r="F49" s="10">
        <v>463744</v>
      </c>
      <c r="G49" s="8">
        <v>404100</v>
      </c>
      <c r="H49" s="9">
        <v>345667</v>
      </c>
      <c r="I49" s="8">
        <v>285160</v>
      </c>
      <c r="J49" s="10">
        <v>216036</v>
      </c>
      <c r="K49" s="8">
        <v>158229</v>
      </c>
      <c r="L49" s="4">
        <v>266735</v>
      </c>
      <c r="M49" s="29">
        <v>2923456</v>
      </c>
    </row>
    <row r="50" spans="2:13" ht="12.75" customHeight="1" x14ac:dyDescent="0.25">
      <c r="B50" s="24">
        <v>41820</v>
      </c>
      <c r="C50" s="8">
        <v>25041</v>
      </c>
      <c r="D50" s="9">
        <v>322402</v>
      </c>
      <c r="E50" s="8">
        <v>444942</v>
      </c>
      <c r="F50" s="10">
        <v>466107</v>
      </c>
      <c r="G50" s="8">
        <v>411888</v>
      </c>
      <c r="H50" s="9">
        <v>351193</v>
      </c>
      <c r="I50" s="8">
        <v>289278</v>
      </c>
      <c r="J50" s="10">
        <v>221064</v>
      </c>
      <c r="K50" s="8">
        <v>161353</v>
      </c>
      <c r="L50" s="4">
        <v>275617</v>
      </c>
      <c r="M50" s="29">
        <v>2968885</v>
      </c>
    </row>
    <row r="51" spans="2:13" ht="12.75" customHeight="1" x14ac:dyDescent="0.25">
      <c r="B51" s="24">
        <v>41912</v>
      </c>
      <c r="C51" s="8">
        <v>25602</v>
      </c>
      <c r="D51" s="9">
        <v>324683</v>
      </c>
      <c r="E51" s="8">
        <v>450637</v>
      </c>
      <c r="F51" s="10">
        <v>468876</v>
      </c>
      <c r="G51" s="8">
        <v>420134</v>
      </c>
      <c r="H51" s="9">
        <v>355839</v>
      </c>
      <c r="I51" s="8">
        <v>294320</v>
      </c>
      <c r="J51" s="10">
        <v>225271</v>
      </c>
      <c r="K51" s="8">
        <v>165508</v>
      </c>
      <c r="L51" s="4">
        <v>284250</v>
      </c>
      <c r="M51" s="29">
        <v>3015120</v>
      </c>
    </row>
    <row r="52" spans="2:13" ht="12.75" customHeight="1" x14ac:dyDescent="0.25">
      <c r="B52" s="24">
        <v>42004</v>
      </c>
      <c r="C52" s="8">
        <v>26195</v>
      </c>
      <c r="D52" s="9">
        <v>326778</v>
      </c>
      <c r="E52" s="8">
        <v>458299</v>
      </c>
      <c r="F52" s="10">
        <v>473392</v>
      </c>
      <c r="G52" s="8">
        <v>429681</v>
      </c>
      <c r="H52" s="9">
        <v>361321</v>
      </c>
      <c r="I52" s="8">
        <v>301074</v>
      </c>
      <c r="J52" s="10">
        <v>229253</v>
      </c>
      <c r="K52" s="8">
        <v>170498</v>
      </c>
      <c r="L52" s="4">
        <v>293409</v>
      </c>
      <c r="M52" s="29">
        <v>3069900</v>
      </c>
    </row>
    <row r="53" spans="2:13" ht="12.75" customHeight="1" x14ac:dyDescent="0.25">
      <c r="B53" s="24">
        <v>42094</v>
      </c>
      <c r="C53" s="8">
        <v>27304</v>
      </c>
      <c r="D53" s="9">
        <v>327921</v>
      </c>
      <c r="E53" s="8">
        <v>463910</v>
      </c>
      <c r="F53" s="10">
        <v>475941</v>
      </c>
      <c r="G53" s="8">
        <v>436062</v>
      </c>
      <c r="H53" s="9">
        <v>366168</v>
      </c>
      <c r="I53" s="8">
        <v>306045</v>
      </c>
      <c r="J53" s="10">
        <v>233574</v>
      </c>
      <c r="K53" s="8">
        <v>173497</v>
      </c>
      <c r="L53" s="4">
        <v>303114</v>
      </c>
      <c r="M53" s="29">
        <v>3113536</v>
      </c>
    </row>
    <row r="54" spans="2:13" ht="12.75" customHeight="1" x14ac:dyDescent="0.25">
      <c r="B54" s="24">
        <v>42185</v>
      </c>
      <c r="C54" s="8">
        <v>29422</v>
      </c>
      <c r="D54" s="9">
        <v>332699</v>
      </c>
      <c r="E54" s="8">
        <v>469895</v>
      </c>
      <c r="F54" s="10">
        <v>479707</v>
      </c>
      <c r="G54" s="8">
        <v>442120</v>
      </c>
      <c r="H54" s="9">
        <v>370484</v>
      </c>
      <c r="I54" s="8">
        <v>312273</v>
      </c>
      <c r="J54" s="10">
        <v>238708</v>
      </c>
      <c r="K54" s="8">
        <v>176007</v>
      </c>
      <c r="L54" s="4">
        <v>313307</v>
      </c>
      <c r="M54" s="29">
        <v>3164622</v>
      </c>
    </row>
    <row r="55" spans="2:13" ht="12.75" customHeight="1" x14ac:dyDescent="0.25">
      <c r="B55" s="24">
        <v>42277</v>
      </c>
      <c r="C55" s="8">
        <v>30773</v>
      </c>
      <c r="D55" s="9">
        <v>336758</v>
      </c>
      <c r="E55" s="8">
        <v>476521</v>
      </c>
      <c r="F55" s="10">
        <v>483955</v>
      </c>
      <c r="G55" s="8">
        <v>448583</v>
      </c>
      <c r="H55" s="9">
        <v>376284</v>
      </c>
      <c r="I55" s="8">
        <v>316717</v>
      </c>
      <c r="J55" s="10">
        <v>244274</v>
      </c>
      <c r="K55" s="8">
        <v>178983</v>
      </c>
      <c r="L55" s="4">
        <v>322604</v>
      </c>
      <c r="M55" s="29">
        <v>3215452</v>
      </c>
    </row>
    <row r="56" spans="2:13" ht="12.75" customHeight="1" x14ac:dyDescent="0.25">
      <c r="B56" s="24">
        <v>42369</v>
      </c>
      <c r="C56" s="8">
        <v>31543</v>
      </c>
      <c r="D56" s="9">
        <v>339836</v>
      </c>
      <c r="E56" s="8">
        <v>484495</v>
      </c>
      <c r="F56" s="10">
        <v>487836</v>
      </c>
      <c r="G56" s="8">
        <v>456735</v>
      </c>
      <c r="H56" s="9">
        <v>383189</v>
      </c>
      <c r="I56" s="8">
        <v>321490</v>
      </c>
      <c r="J56" s="10">
        <v>250707</v>
      </c>
      <c r="K56" s="8">
        <v>181376</v>
      </c>
      <c r="L56" s="4">
        <v>332550</v>
      </c>
      <c r="M56" s="29">
        <v>3269757</v>
      </c>
    </row>
    <row r="57" spans="2:13" ht="12.75" customHeight="1" x14ac:dyDescent="0.25">
      <c r="B57" s="24">
        <v>42460</v>
      </c>
      <c r="C57" s="8">
        <v>32796</v>
      </c>
      <c r="D57" s="9">
        <v>342484</v>
      </c>
      <c r="E57" s="8">
        <v>490128</v>
      </c>
      <c r="F57" s="10">
        <v>491406</v>
      </c>
      <c r="G57" s="8">
        <v>461990</v>
      </c>
      <c r="H57" s="9">
        <v>386782</v>
      </c>
      <c r="I57" s="8">
        <v>328520</v>
      </c>
      <c r="J57" s="10">
        <v>255543</v>
      </c>
      <c r="K57" s="8">
        <v>184209</v>
      </c>
      <c r="L57" s="4">
        <v>342158</v>
      </c>
      <c r="M57" s="29">
        <v>3316016</v>
      </c>
    </row>
    <row r="58" spans="2:13" ht="12.75" customHeight="1" x14ac:dyDescent="0.25">
      <c r="B58" s="24">
        <v>42551</v>
      </c>
      <c r="C58" s="8">
        <v>34497</v>
      </c>
      <c r="D58" s="9">
        <v>346949</v>
      </c>
      <c r="E58" s="8">
        <v>495314</v>
      </c>
      <c r="F58" s="10">
        <v>494676</v>
      </c>
      <c r="G58" s="8">
        <v>467501</v>
      </c>
      <c r="H58" s="9">
        <v>391751</v>
      </c>
      <c r="I58" s="8">
        <v>332473</v>
      </c>
      <c r="J58" s="10">
        <v>260191</v>
      </c>
      <c r="K58" s="8">
        <v>188360</v>
      </c>
      <c r="L58" s="4">
        <v>351729</v>
      </c>
      <c r="M58" s="29">
        <v>3363441</v>
      </c>
    </row>
    <row r="59" spans="2:13" ht="12.75" customHeight="1" x14ac:dyDescent="0.25">
      <c r="B59" s="24">
        <v>42643</v>
      </c>
      <c r="C59" s="8">
        <v>35652</v>
      </c>
      <c r="D59" s="9">
        <v>351916</v>
      </c>
      <c r="E59" s="8">
        <v>500471</v>
      </c>
      <c r="F59" s="10">
        <v>498706</v>
      </c>
      <c r="G59" s="8">
        <v>474441</v>
      </c>
      <c r="H59" s="9">
        <v>396921</v>
      </c>
      <c r="I59" s="8">
        <v>335808</v>
      </c>
      <c r="J59" s="10">
        <v>265700</v>
      </c>
      <c r="K59" s="8">
        <v>192619</v>
      </c>
      <c r="L59" s="4">
        <v>361309</v>
      </c>
      <c r="M59" s="29">
        <v>3413543</v>
      </c>
    </row>
    <row r="60" spans="2:13" ht="12.75" customHeight="1" x14ac:dyDescent="0.25">
      <c r="B60" s="24">
        <v>42735</v>
      </c>
      <c r="C60" s="8">
        <v>36741</v>
      </c>
      <c r="D60" s="9">
        <v>356746</v>
      </c>
      <c r="E60" s="8">
        <v>508282</v>
      </c>
      <c r="F60" s="10">
        <v>503062</v>
      </c>
      <c r="G60" s="8">
        <v>482845</v>
      </c>
      <c r="H60" s="9">
        <v>403904</v>
      </c>
      <c r="I60" s="8">
        <v>340382</v>
      </c>
      <c r="J60" s="10">
        <v>274008</v>
      </c>
      <c r="K60" s="8">
        <v>196530</v>
      </c>
      <c r="L60" s="4">
        <v>371394</v>
      </c>
      <c r="M60" s="29">
        <v>3473894</v>
      </c>
    </row>
    <row r="61" spans="2:13" ht="12.75" customHeight="1" x14ac:dyDescent="0.25">
      <c r="B61" s="24">
        <v>42825</v>
      </c>
      <c r="C61" s="8">
        <v>37918</v>
      </c>
      <c r="D61" s="9">
        <v>359358</v>
      </c>
      <c r="E61" s="8">
        <v>515584</v>
      </c>
      <c r="F61" s="10">
        <v>507115</v>
      </c>
      <c r="G61" s="8">
        <v>491259</v>
      </c>
      <c r="H61" s="9">
        <v>409801</v>
      </c>
      <c r="I61" s="8">
        <v>345319</v>
      </c>
      <c r="J61" s="10">
        <v>280482</v>
      </c>
      <c r="K61" s="8">
        <v>201169</v>
      </c>
      <c r="L61" s="4">
        <v>381063</v>
      </c>
      <c r="M61" s="29">
        <v>3529068</v>
      </c>
    </row>
    <row r="62" spans="2:13" ht="12.75" customHeight="1" x14ac:dyDescent="0.25">
      <c r="B62" s="24">
        <v>42916</v>
      </c>
      <c r="C62" s="8">
        <v>39227</v>
      </c>
      <c r="D62" s="9">
        <v>364592</v>
      </c>
      <c r="E62" s="8">
        <v>521834</v>
      </c>
      <c r="F62" s="10">
        <v>512391</v>
      </c>
      <c r="G62" s="8">
        <v>497034</v>
      </c>
      <c r="H62" s="9">
        <v>415018</v>
      </c>
      <c r="I62" s="8">
        <v>351222</v>
      </c>
      <c r="J62" s="10">
        <v>286703</v>
      </c>
      <c r="K62" s="8">
        <v>205584</v>
      </c>
      <c r="L62" s="4">
        <v>391406</v>
      </c>
      <c r="M62" s="29">
        <v>3585011</v>
      </c>
    </row>
    <row r="63" spans="2:13" ht="12.75" customHeight="1" x14ac:dyDescent="0.25">
      <c r="B63" s="24">
        <v>43008</v>
      </c>
      <c r="C63" s="8">
        <v>40008</v>
      </c>
      <c r="D63" s="9">
        <v>369007</v>
      </c>
      <c r="E63" s="8">
        <v>529886</v>
      </c>
      <c r="F63" s="10">
        <v>517044</v>
      </c>
      <c r="G63" s="8">
        <v>503818</v>
      </c>
      <c r="H63" s="9">
        <v>420731</v>
      </c>
      <c r="I63" s="8">
        <v>356746</v>
      </c>
      <c r="J63" s="10">
        <v>292972</v>
      </c>
      <c r="K63" s="8">
        <v>209556</v>
      </c>
      <c r="L63" s="4">
        <v>402212</v>
      </c>
      <c r="M63" s="29">
        <v>3641980</v>
      </c>
    </row>
    <row r="64" spans="2:13" ht="12.75" customHeight="1" x14ac:dyDescent="0.25">
      <c r="B64" s="24">
        <v>43100</v>
      </c>
      <c r="C64" s="8">
        <v>39646</v>
      </c>
      <c r="D64" s="9">
        <v>370985</v>
      </c>
      <c r="E64" s="8">
        <v>539170</v>
      </c>
      <c r="F64" s="10">
        <v>521483</v>
      </c>
      <c r="G64" s="8">
        <v>511759</v>
      </c>
      <c r="H64" s="9">
        <v>428414</v>
      </c>
      <c r="I64" s="8">
        <v>363522</v>
      </c>
      <c r="J64" s="10">
        <v>299411</v>
      </c>
      <c r="K64" s="8">
        <v>214919</v>
      </c>
      <c r="L64" s="4">
        <v>414046</v>
      </c>
      <c r="M64" s="29">
        <v>3703355</v>
      </c>
    </row>
    <row r="65" spans="2:13" ht="12.75" customHeight="1" x14ac:dyDescent="0.25">
      <c r="B65" s="24">
        <v>43190</v>
      </c>
      <c r="C65" s="8">
        <v>40550</v>
      </c>
      <c r="D65" s="9">
        <v>373366</v>
      </c>
      <c r="E65" s="8">
        <v>545434</v>
      </c>
      <c r="F65" s="10">
        <v>525764</v>
      </c>
      <c r="G65" s="8">
        <v>516547</v>
      </c>
      <c r="H65" s="9">
        <v>433804</v>
      </c>
      <c r="I65" s="8">
        <v>368255</v>
      </c>
      <c r="J65" s="10">
        <v>304989</v>
      </c>
      <c r="K65" s="8">
        <v>219915</v>
      </c>
      <c r="L65" s="4">
        <v>425567</v>
      </c>
      <c r="M65" s="29">
        <v>3754191</v>
      </c>
    </row>
    <row r="66" spans="2:13" ht="12.75" customHeight="1" x14ac:dyDescent="0.25">
      <c r="B66" s="24">
        <v>43281</v>
      </c>
      <c r="C66" s="8">
        <v>42258</v>
      </c>
      <c r="D66" s="9">
        <v>376768</v>
      </c>
      <c r="E66" s="8">
        <v>551831</v>
      </c>
      <c r="F66" s="10">
        <v>529568</v>
      </c>
      <c r="G66" s="8">
        <v>521640</v>
      </c>
      <c r="H66" s="9">
        <v>437620</v>
      </c>
      <c r="I66" s="8">
        <v>374281</v>
      </c>
      <c r="J66" s="10">
        <v>308996</v>
      </c>
      <c r="K66" s="8">
        <v>225536</v>
      </c>
      <c r="L66" s="4">
        <v>437154</v>
      </c>
      <c r="M66" s="29">
        <v>3805652</v>
      </c>
    </row>
    <row r="67" spans="2:13" ht="12.75" customHeight="1" x14ac:dyDescent="0.25">
      <c r="B67" s="24">
        <v>43373</v>
      </c>
      <c r="C67" s="8">
        <v>43391</v>
      </c>
      <c r="D67" s="9">
        <v>381017</v>
      </c>
      <c r="E67" s="8">
        <v>557933</v>
      </c>
      <c r="F67" s="10">
        <v>533655</v>
      </c>
      <c r="G67" s="8">
        <v>526914</v>
      </c>
      <c r="H67" s="9">
        <v>444043</v>
      </c>
      <c r="I67" s="8">
        <v>380256</v>
      </c>
      <c r="J67" s="10">
        <v>313232</v>
      </c>
      <c r="K67" s="8">
        <v>231134</v>
      </c>
      <c r="L67" s="4">
        <v>448866</v>
      </c>
      <c r="M67" s="29">
        <v>3860441</v>
      </c>
    </row>
    <row r="68" spans="2:13" ht="12.75" customHeight="1" x14ac:dyDescent="0.25">
      <c r="B68" s="24">
        <v>43465</v>
      </c>
      <c r="C68" s="8">
        <v>43090</v>
      </c>
      <c r="D68" s="9">
        <v>384318</v>
      </c>
      <c r="E68" s="8">
        <v>563197</v>
      </c>
      <c r="F68" s="10">
        <v>539369</v>
      </c>
      <c r="G68" s="8">
        <v>535316</v>
      </c>
      <c r="H68" s="9">
        <v>452218</v>
      </c>
      <c r="I68" s="8">
        <v>387171</v>
      </c>
      <c r="J68" s="10">
        <v>316938</v>
      </c>
      <c r="K68" s="8">
        <v>237316</v>
      </c>
      <c r="L68" s="4">
        <v>461010</v>
      </c>
      <c r="M68" s="29">
        <v>3919943</v>
      </c>
    </row>
    <row r="69" spans="2:13" ht="14.25" customHeight="1" x14ac:dyDescent="0.25">
      <c r="B69" s="24">
        <v>43555</v>
      </c>
      <c r="C69" s="8">
        <v>44353</v>
      </c>
      <c r="D69" s="9">
        <v>388832</v>
      </c>
      <c r="E69" s="8">
        <v>567786</v>
      </c>
      <c r="F69" s="10">
        <v>542997</v>
      </c>
      <c r="G69" s="8">
        <v>535943</v>
      </c>
      <c r="H69" s="9">
        <v>452454</v>
      </c>
      <c r="I69" s="8">
        <v>386866</v>
      </c>
      <c r="J69" s="10">
        <v>314752</v>
      </c>
      <c r="K69" s="8">
        <v>234264</v>
      </c>
      <c r="L69" s="4">
        <v>426790</v>
      </c>
      <c r="M69" s="29">
        <v>3895037</v>
      </c>
    </row>
    <row r="70" spans="2:13" ht="15" customHeight="1" x14ac:dyDescent="0.25">
      <c r="B70" s="24">
        <v>43646</v>
      </c>
      <c r="C70" s="8">
        <v>46181</v>
      </c>
      <c r="D70" s="9">
        <v>392538</v>
      </c>
      <c r="E70" s="8">
        <v>573717</v>
      </c>
      <c r="F70" s="10">
        <v>550022</v>
      </c>
      <c r="G70" s="8">
        <v>538575</v>
      </c>
      <c r="H70" s="9">
        <v>460338</v>
      </c>
      <c r="I70" s="8">
        <v>392970</v>
      </c>
      <c r="J70" s="10">
        <v>319802</v>
      </c>
      <c r="K70" s="8">
        <v>239309</v>
      </c>
      <c r="L70" s="4">
        <v>437304</v>
      </c>
      <c r="M70" s="29">
        <v>3950756</v>
      </c>
    </row>
    <row r="71" spans="2:13" ht="15" customHeight="1" x14ac:dyDescent="0.25">
      <c r="B71" s="24">
        <v>43738</v>
      </c>
      <c r="C71" s="8">
        <v>45950</v>
      </c>
      <c r="D71" s="9">
        <v>395264</v>
      </c>
      <c r="E71" s="8">
        <v>577194</v>
      </c>
      <c r="F71" s="10">
        <v>556809</v>
      </c>
      <c r="G71" s="8">
        <v>541171</v>
      </c>
      <c r="H71" s="9">
        <v>468562</v>
      </c>
      <c r="I71" s="8">
        <v>397154</v>
      </c>
      <c r="J71" s="10">
        <v>324409</v>
      </c>
      <c r="K71" s="8">
        <v>243237</v>
      </c>
      <c r="L71" s="4">
        <v>447635</v>
      </c>
      <c r="M71" s="29">
        <v>3997385</v>
      </c>
    </row>
    <row r="72" spans="2:13" ht="15" customHeight="1" x14ac:dyDescent="0.25">
      <c r="B72" s="24">
        <v>43830</v>
      </c>
      <c r="C72" s="8">
        <v>41515</v>
      </c>
      <c r="D72" s="9">
        <v>392315</v>
      </c>
      <c r="E72" s="8">
        <v>579024</v>
      </c>
      <c r="F72" s="10">
        <v>564599</v>
      </c>
      <c r="G72" s="8">
        <v>543002</v>
      </c>
      <c r="H72" s="9">
        <v>478686</v>
      </c>
      <c r="I72" s="8">
        <v>401562</v>
      </c>
      <c r="J72" s="10">
        <v>330996</v>
      </c>
      <c r="K72" s="8">
        <v>247915</v>
      </c>
      <c r="L72" s="4">
        <v>460345</v>
      </c>
      <c r="M72" s="29">
        <v>4039959</v>
      </c>
    </row>
    <row r="73" spans="2:13" ht="15" customHeight="1" x14ac:dyDescent="0.25">
      <c r="B73" s="24">
        <v>43921</v>
      </c>
      <c r="C73" s="8">
        <v>44608</v>
      </c>
      <c r="D73" s="9">
        <v>399011</v>
      </c>
      <c r="E73" s="8">
        <v>582254</v>
      </c>
      <c r="F73" s="10">
        <v>573050</v>
      </c>
      <c r="G73" s="8">
        <v>543431</v>
      </c>
      <c r="H73" s="9">
        <v>489144</v>
      </c>
      <c r="I73" s="8">
        <v>406711</v>
      </c>
      <c r="J73" s="10">
        <v>336287</v>
      </c>
      <c r="K73" s="8">
        <v>252561</v>
      </c>
      <c r="L73" s="4">
        <v>471042</v>
      </c>
      <c r="M73" s="29">
        <v>4098099</v>
      </c>
    </row>
    <row r="74" spans="2:13" ht="15" customHeight="1" x14ac:dyDescent="0.25">
      <c r="B74" s="24">
        <v>44012</v>
      </c>
      <c r="C74" s="8">
        <v>38605</v>
      </c>
      <c r="D74" s="9">
        <v>391126</v>
      </c>
      <c r="E74" s="8">
        <v>581325</v>
      </c>
      <c r="F74" s="10">
        <v>577434</v>
      </c>
      <c r="G74" s="8">
        <v>545875</v>
      </c>
      <c r="H74" s="9">
        <v>494011</v>
      </c>
      <c r="I74" s="8">
        <v>409733</v>
      </c>
      <c r="J74" s="10">
        <v>341623</v>
      </c>
      <c r="K74" s="8">
        <v>257607</v>
      </c>
      <c r="L74" s="4">
        <v>482305</v>
      </c>
      <c r="M74" s="29">
        <v>4119644</v>
      </c>
    </row>
    <row r="75" spans="2:13" ht="15" customHeight="1" x14ac:dyDescent="0.25">
      <c r="B75" s="24">
        <v>44104</v>
      </c>
      <c r="C75" s="8">
        <v>33246</v>
      </c>
      <c r="D75" s="9">
        <v>386239</v>
      </c>
      <c r="E75" s="8">
        <v>580740</v>
      </c>
      <c r="F75" s="10">
        <v>583485</v>
      </c>
      <c r="G75" s="8">
        <v>548902</v>
      </c>
      <c r="H75" s="9">
        <v>499869</v>
      </c>
      <c r="I75" s="8">
        <v>414729</v>
      </c>
      <c r="J75" s="10">
        <v>345618</v>
      </c>
      <c r="K75" s="8">
        <v>263214</v>
      </c>
      <c r="L75" s="4">
        <v>493370</v>
      </c>
      <c r="M75" s="29">
        <v>4149412</v>
      </c>
    </row>
    <row r="76" spans="2:13" ht="15" customHeight="1" x14ac:dyDescent="0.25">
      <c r="B76" s="24">
        <v>44196</v>
      </c>
      <c r="C76" s="8">
        <v>32045</v>
      </c>
      <c r="D76" s="9">
        <v>383102</v>
      </c>
      <c r="E76" s="8">
        <v>580164</v>
      </c>
      <c r="F76" s="10">
        <v>591472</v>
      </c>
      <c r="G76" s="8">
        <v>551739</v>
      </c>
      <c r="H76" s="9">
        <v>507168</v>
      </c>
      <c r="I76" s="8">
        <v>420849</v>
      </c>
      <c r="J76" s="10">
        <v>350119</v>
      </c>
      <c r="K76" s="8">
        <v>269899</v>
      </c>
      <c r="L76" s="4">
        <v>505378</v>
      </c>
      <c r="M76" s="29">
        <v>4191935</v>
      </c>
    </row>
    <row r="77" spans="2:13" ht="15" customHeight="1" x14ac:dyDescent="0.25">
      <c r="B77" s="24">
        <v>44286</v>
      </c>
      <c r="C77" s="8">
        <v>33538</v>
      </c>
      <c r="D77" s="9">
        <v>384958</v>
      </c>
      <c r="E77" s="8">
        <v>581664</v>
      </c>
      <c r="F77" s="10">
        <v>598642</v>
      </c>
      <c r="G77" s="8">
        <v>556686</v>
      </c>
      <c r="H77" s="9">
        <v>513821</v>
      </c>
      <c r="I77" s="8">
        <v>425702</v>
      </c>
      <c r="J77" s="10">
        <v>359347</v>
      </c>
      <c r="K77" s="8">
        <v>276326</v>
      </c>
      <c r="L77" s="4">
        <v>516377</v>
      </c>
      <c r="M77" s="29">
        <v>4247061</v>
      </c>
    </row>
    <row r="78" spans="2:13" ht="15" customHeight="1" x14ac:dyDescent="0.25">
      <c r="B78" s="24">
        <v>44377</v>
      </c>
      <c r="C78" s="8">
        <v>38018</v>
      </c>
      <c r="D78" s="9">
        <v>391538</v>
      </c>
      <c r="E78" s="8">
        <v>582735</v>
      </c>
      <c r="F78" s="10">
        <v>603945</v>
      </c>
      <c r="G78" s="8">
        <v>560413</v>
      </c>
      <c r="H78" s="9">
        <v>519745</v>
      </c>
      <c r="I78" s="8">
        <v>430690</v>
      </c>
      <c r="J78" s="10">
        <v>363691</v>
      </c>
      <c r="K78" s="8">
        <v>281397</v>
      </c>
      <c r="L78" s="4">
        <v>528762</v>
      </c>
      <c r="M78" s="29">
        <v>4300934</v>
      </c>
    </row>
    <row r="79" spans="2:13" ht="15" customHeight="1" x14ac:dyDescent="0.25">
      <c r="B79" s="24">
        <v>44469</v>
      </c>
      <c r="C79" s="8">
        <v>40945</v>
      </c>
      <c r="D79" s="9">
        <v>397481</v>
      </c>
      <c r="E79" s="8">
        <v>586734</v>
      </c>
      <c r="F79" s="10">
        <v>609271</v>
      </c>
      <c r="G79" s="8">
        <v>564197</v>
      </c>
      <c r="H79" s="9">
        <v>526003</v>
      </c>
      <c r="I79" s="8">
        <v>434887</v>
      </c>
      <c r="J79" s="10">
        <v>367089</v>
      </c>
      <c r="K79" s="8">
        <v>287064</v>
      </c>
      <c r="L79" s="4">
        <v>542061</v>
      </c>
      <c r="M79" s="29">
        <v>4355732</v>
      </c>
    </row>
    <row r="80" spans="2:13" ht="15" customHeight="1" x14ac:dyDescent="0.25">
      <c r="B80" s="24">
        <v>44561</v>
      </c>
      <c r="C80" s="8">
        <v>43414</v>
      </c>
      <c r="D80" s="9">
        <v>403289</v>
      </c>
      <c r="E80" s="8">
        <v>590030</v>
      </c>
      <c r="F80" s="10">
        <v>616559</v>
      </c>
      <c r="G80" s="8">
        <v>566997</v>
      </c>
      <c r="H80" s="9">
        <v>530203</v>
      </c>
      <c r="I80" s="8">
        <v>437363</v>
      </c>
      <c r="J80" s="10">
        <v>368063</v>
      </c>
      <c r="K80" s="8">
        <v>292098</v>
      </c>
      <c r="L80" s="4">
        <v>544797</v>
      </c>
      <c r="M80" s="29">
        <v>4392813</v>
      </c>
    </row>
    <row r="81" spans="2:13" ht="15" customHeight="1" x14ac:dyDescent="0.25">
      <c r="B81" s="24">
        <v>44651</v>
      </c>
      <c r="C81" s="8">
        <v>45358</v>
      </c>
      <c r="D81" s="9">
        <v>409090</v>
      </c>
      <c r="E81" s="8">
        <v>592478</v>
      </c>
      <c r="F81" s="10">
        <v>625293</v>
      </c>
      <c r="G81" s="8">
        <v>571388</v>
      </c>
      <c r="H81" s="9">
        <v>537694</v>
      </c>
      <c r="I81" s="8">
        <v>441975</v>
      </c>
      <c r="J81" s="10">
        <v>374147</v>
      </c>
      <c r="K81" s="8">
        <v>299082</v>
      </c>
      <c r="L81" s="4">
        <v>557564</v>
      </c>
      <c r="M81" s="29">
        <v>4454069</v>
      </c>
    </row>
    <row r="82" spans="2:13" ht="15" customHeight="1" x14ac:dyDescent="0.25">
      <c r="B82" s="24">
        <v>44742</v>
      </c>
      <c r="C82" s="8">
        <v>47479</v>
      </c>
      <c r="D82" s="9">
        <v>418690</v>
      </c>
      <c r="E82" s="8">
        <v>600124</v>
      </c>
      <c r="F82" s="10">
        <v>635180</v>
      </c>
      <c r="G82" s="8">
        <v>578819</v>
      </c>
      <c r="H82" s="9">
        <v>544739</v>
      </c>
      <c r="I82" s="8">
        <v>448214</v>
      </c>
      <c r="J82" s="10">
        <v>380476</v>
      </c>
      <c r="K82" s="8">
        <v>306001</v>
      </c>
      <c r="L82" s="4">
        <v>572542</v>
      </c>
      <c r="M82" s="29">
        <v>4532264</v>
      </c>
    </row>
    <row r="83" spans="2:13" ht="15" customHeight="1" x14ac:dyDescent="0.25">
      <c r="B83" s="24">
        <v>44834</v>
      </c>
      <c r="C83" s="8">
        <v>46990</v>
      </c>
      <c r="D83" s="9">
        <v>427065</v>
      </c>
      <c r="E83" s="8">
        <v>608154</v>
      </c>
      <c r="F83" s="10">
        <v>648185</v>
      </c>
      <c r="G83" s="8">
        <v>586727</v>
      </c>
      <c r="H83" s="9">
        <v>553748</v>
      </c>
      <c r="I83" s="8">
        <v>455425</v>
      </c>
      <c r="J83" s="10">
        <v>386944</v>
      </c>
      <c r="K83" s="8">
        <v>313145</v>
      </c>
      <c r="L83" s="4">
        <v>587815</v>
      </c>
      <c r="M83" s="29">
        <v>4614198</v>
      </c>
    </row>
    <row r="84" spans="2:13" ht="15" customHeight="1" x14ac:dyDescent="0.25">
      <c r="B84" s="24">
        <v>44926</v>
      </c>
      <c r="C84" s="8">
        <v>42993</v>
      </c>
      <c r="D84" s="9">
        <v>425750</v>
      </c>
      <c r="E84" s="8">
        <v>609171</v>
      </c>
      <c r="F84" s="10">
        <v>657489</v>
      </c>
      <c r="G84" s="8">
        <v>589964</v>
      </c>
      <c r="H84" s="9">
        <v>562153</v>
      </c>
      <c r="I84" s="8">
        <v>462646</v>
      </c>
      <c r="J84" s="10">
        <v>392747</v>
      </c>
      <c r="K84" s="8">
        <v>319428</v>
      </c>
      <c r="L84" s="4">
        <v>603396</v>
      </c>
      <c r="M84" s="29">
        <v>4665737</v>
      </c>
    </row>
    <row r="85" spans="2:13" ht="15" customHeight="1" x14ac:dyDescent="0.25">
      <c r="B85" s="24">
        <v>45016</v>
      </c>
      <c r="C85" s="8">
        <v>43381</v>
      </c>
      <c r="D85" s="15">
        <v>430255</v>
      </c>
      <c r="E85" s="8">
        <v>610612</v>
      </c>
      <c r="F85" s="8">
        <v>665297</v>
      </c>
      <c r="G85" s="8">
        <v>593882</v>
      </c>
      <c r="H85" s="15">
        <v>567036</v>
      </c>
      <c r="I85" s="8">
        <v>467544</v>
      </c>
      <c r="J85" s="8">
        <v>395600</v>
      </c>
      <c r="K85" s="8">
        <v>324823</v>
      </c>
      <c r="L85" s="4">
        <v>605148</v>
      </c>
      <c r="M85" s="29">
        <v>4703578</v>
      </c>
    </row>
    <row r="86" spans="2:13" ht="15" customHeight="1" x14ac:dyDescent="0.25">
      <c r="B86" s="24">
        <v>45107</v>
      </c>
      <c r="C86" s="8">
        <v>44813</v>
      </c>
      <c r="D86" s="15">
        <v>437454</v>
      </c>
      <c r="E86" s="8">
        <v>615963</v>
      </c>
      <c r="F86" s="8">
        <v>678741</v>
      </c>
      <c r="G86" s="8">
        <v>607317</v>
      </c>
      <c r="H86" s="15">
        <v>584039</v>
      </c>
      <c r="I86" s="8">
        <v>483166</v>
      </c>
      <c r="J86" s="8">
        <v>414821</v>
      </c>
      <c r="K86" s="8">
        <v>343242</v>
      </c>
      <c r="L86" s="4">
        <v>714539</v>
      </c>
      <c r="M86" s="29">
        <v>4924095</v>
      </c>
    </row>
    <row r="87" spans="2:13" ht="15" customHeight="1" x14ac:dyDescent="0.25">
      <c r="B87" s="24">
        <v>45199</v>
      </c>
      <c r="C87" s="8">
        <v>42724</v>
      </c>
      <c r="D87" s="15">
        <v>436063</v>
      </c>
      <c r="E87" s="8">
        <v>617774</v>
      </c>
      <c r="F87" s="8">
        <v>684683</v>
      </c>
      <c r="G87" s="8">
        <v>612868</v>
      </c>
      <c r="H87" s="15">
        <v>590760</v>
      </c>
      <c r="I87" s="8">
        <v>490635</v>
      </c>
      <c r="J87" s="8">
        <v>421642</v>
      </c>
      <c r="K87" s="8">
        <v>348065</v>
      </c>
      <c r="L87" s="4">
        <v>732495</v>
      </c>
      <c r="M87" s="29">
        <v>4977709</v>
      </c>
    </row>
    <row r="88" spans="2:13" ht="15" customHeight="1" x14ac:dyDescent="0.25">
      <c r="B88" s="24">
        <v>45291</v>
      </c>
      <c r="C88" s="8">
        <v>40483</v>
      </c>
      <c r="D88" s="15">
        <v>431565</v>
      </c>
      <c r="E88" s="8">
        <v>621400</v>
      </c>
      <c r="F88" s="8">
        <v>692274</v>
      </c>
      <c r="G88" s="8">
        <v>620293</v>
      </c>
      <c r="H88" s="15">
        <v>598735</v>
      </c>
      <c r="I88" s="8">
        <v>500197</v>
      </c>
      <c r="J88" s="8">
        <v>428487</v>
      </c>
      <c r="K88" s="8">
        <v>352682</v>
      </c>
      <c r="L88" s="4">
        <v>752016</v>
      </c>
      <c r="M88" s="29">
        <v>5038161</v>
      </c>
    </row>
    <row r="89" spans="2:13" ht="15" customHeight="1" x14ac:dyDescent="0.25">
      <c r="B89" s="24">
        <v>45382</v>
      </c>
      <c r="C89" s="8">
        <v>42374</v>
      </c>
      <c r="D89" s="15">
        <v>432505</v>
      </c>
      <c r="E89" s="8">
        <v>623653</v>
      </c>
      <c r="F89" s="8">
        <v>698935</v>
      </c>
      <c r="G89" s="8">
        <v>628103</v>
      </c>
      <c r="H89" s="15">
        <v>603977</v>
      </c>
      <c r="I89" s="8">
        <v>507458</v>
      </c>
      <c r="J89" s="8">
        <v>435542</v>
      </c>
      <c r="K89" s="8">
        <v>358261</v>
      </c>
      <c r="L89" s="4">
        <v>770850</v>
      </c>
      <c r="M89" s="29">
        <v>5101658</v>
      </c>
    </row>
    <row r="90" spans="2:13" ht="15" customHeight="1" x14ac:dyDescent="0.25">
      <c r="B90" s="24">
        <v>45473</v>
      </c>
      <c r="C90" s="8">
        <v>44300</v>
      </c>
      <c r="D90" s="15">
        <v>435010</v>
      </c>
      <c r="E90" s="8">
        <v>625130</v>
      </c>
      <c r="F90" s="8">
        <v>705167</v>
      </c>
      <c r="G90" s="8">
        <v>637145</v>
      </c>
      <c r="H90" s="15">
        <v>607907</v>
      </c>
      <c r="I90" s="8">
        <v>517218</v>
      </c>
      <c r="J90" s="8">
        <v>442509</v>
      </c>
      <c r="K90" s="8">
        <v>363068</v>
      </c>
      <c r="L90" s="4">
        <v>790430</v>
      </c>
      <c r="M90" s="29">
        <v>5167884</v>
      </c>
    </row>
    <row r="91" spans="2:13" ht="15" customHeight="1" x14ac:dyDescent="0.25">
      <c r="B91" s="24">
        <v>45565</v>
      </c>
      <c r="C91" s="8">
        <v>46539</v>
      </c>
      <c r="D91" s="15">
        <v>434038</v>
      </c>
      <c r="E91" s="8">
        <v>628624</v>
      </c>
      <c r="F91" s="8">
        <v>711098</v>
      </c>
      <c r="G91" s="8">
        <v>646654</v>
      </c>
      <c r="H91" s="15">
        <v>612503</v>
      </c>
      <c r="I91" s="8">
        <v>528102</v>
      </c>
      <c r="J91" s="8">
        <v>448634</v>
      </c>
      <c r="K91" s="8">
        <v>369372</v>
      </c>
      <c r="L91" s="4">
        <v>809259</v>
      </c>
      <c r="M91" s="29">
        <v>5234823</v>
      </c>
    </row>
    <row r="92" spans="2:13" ht="15" customHeight="1" x14ac:dyDescent="0.25">
      <c r="B92" s="24">
        <v>45657</v>
      </c>
      <c r="C92" s="8">
        <v>48198</v>
      </c>
      <c r="D92" s="15">
        <v>432214</v>
      </c>
      <c r="E92" s="8">
        <v>634629</v>
      </c>
      <c r="F92" s="8">
        <f>717769+3</f>
        <v>717772</v>
      </c>
      <c r="G92" s="8">
        <v>658607</v>
      </c>
      <c r="H92" s="15">
        <f>617400+8</f>
        <v>617408</v>
      </c>
      <c r="I92" s="8">
        <f>541049+5</f>
        <v>541054</v>
      </c>
      <c r="J92" s="8">
        <f>454887+3</f>
        <v>454890</v>
      </c>
      <c r="K92" s="8">
        <f>376743+3</f>
        <v>376746</v>
      </c>
      <c r="L92" s="4">
        <f>829023+5</f>
        <v>829028</v>
      </c>
      <c r="M92" s="29">
        <v>5310546</v>
      </c>
    </row>
    <row r="93" spans="2:13" ht="15" customHeight="1" x14ac:dyDescent="0.25">
      <c r="B93" s="24">
        <v>45747</v>
      </c>
      <c r="C93" s="8">
        <v>50311</v>
      </c>
      <c r="D93" s="15">
        <v>431786</v>
      </c>
      <c r="E93" s="8">
        <v>636018</v>
      </c>
      <c r="F93" s="8">
        <v>719654</v>
      </c>
      <c r="G93" s="8">
        <v>668303</v>
      </c>
      <c r="H93" s="15">
        <v>618396</v>
      </c>
      <c r="I93" s="8">
        <v>552723</v>
      </c>
      <c r="J93" s="8">
        <v>461011</v>
      </c>
      <c r="K93" s="8">
        <v>382681</v>
      </c>
      <c r="L93" s="4">
        <v>847993</v>
      </c>
      <c r="M93" s="29">
        <v>5368876</v>
      </c>
    </row>
    <row r="94" spans="2:13" ht="15" customHeight="1" x14ac:dyDescent="0.2">
      <c r="B94" s="49" t="s">
        <v>24</v>
      </c>
    </row>
    <row r="95" spans="2:13" s="11" customFormat="1" ht="15.7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128" spans="10:10" x14ac:dyDescent="0.2">
      <c r="J128" s="12"/>
    </row>
    <row r="141" ht="44.25" customHeight="1" x14ac:dyDescent="0.2"/>
    <row r="150" spans="2:2" x14ac:dyDescent="0.2">
      <c r="B150" s="13"/>
    </row>
  </sheetData>
  <sheetProtection insertColumns="0" insertRows="0" insertHyperlinks="0" deleteColumns="0" deleteRows="0" sort="0" autoFilter="0" pivotTables="0"/>
  <mergeCells count="4">
    <mergeCell ref="B1:M1"/>
    <mergeCell ref="B5:B6"/>
    <mergeCell ref="C5:L5"/>
    <mergeCell ref="M5:M6"/>
  </mergeCells>
  <pageMargins left="0.75" right="0.75" top="1" bottom="1" header="0" footer="0"/>
  <pageSetup scale="4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B0F0"/>
  </sheetPr>
  <dimension ref="B1:I96"/>
  <sheetViews>
    <sheetView showGridLines="0" view="pageBreakPreview" zoomScaleNormal="100" zoomScaleSheetLayoutView="100" workbookViewId="0">
      <pane xSplit="2" ySplit="6" topLeftCell="C75" activePane="bottomRight" state="frozen"/>
      <selection pane="topRight" activeCell="B91" sqref="B91"/>
      <selection pane="bottomLeft" activeCell="B91" sqref="B91"/>
      <selection pane="bottomRight" activeCell="I91" sqref="I91"/>
    </sheetView>
  </sheetViews>
  <sheetFormatPr defaultColWidth="11.42578125" defaultRowHeight="12.75" x14ac:dyDescent="0.2"/>
  <cols>
    <col min="1" max="1" width="4.85546875" style="2" customWidth="1"/>
    <col min="2" max="2" width="11.42578125" style="2"/>
    <col min="3" max="3" width="15.42578125" style="2" customWidth="1"/>
    <col min="4" max="4" width="14.7109375" style="2" customWidth="1"/>
    <col min="5" max="5" width="13.5703125" style="2" customWidth="1"/>
    <col min="6" max="6" width="12.28515625" style="2" bestFit="1" customWidth="1"/>
    <col min="7" max="16384" width="11.42578125" style="2"/>
  </cols>
  <sheetData>
    <row r="1" spans="2:6" x14ac:dyDescent="0.2">
      <c r="B1" s="88"/>
      <c r="C1" s="88"/>
      <c r="D1" s="88"/>
      <c r="E1" s="88"/>
    </row>
    <row r="2" spans="2:6" ht="26.25" customHeight="1" x14ac:dyDescent="0.2">
      <c r="B2" s="97" t="s">
        <v>46</v>
      </c>
      <c r="C2" s="97"/>
      <c r="D2" s="97"/>
      <c r="E2" s="97"/>
    </row>
    <row r="3" spans="2:6" ht="15.75" customHeight="1" x14ac:dyDescent="0.25">
      <c r="B3" s="98" t="s">
        <v>32</v>
      </c>
      <c r="C3" s="98"/>
      <c r="D3" s="98"/>
      <c r="E3" s="98"/>
    </row>
    <row r="5" spans="2:6" ht="20.25" customHeight="1" thickBot="1" x14ac:dyDescent="0.25">
      <c r="B5" s="99" t="s">
        <v>33</v>
      </c>
      <c r="C5" s="101" t="s">
        <v>47</v>
      </c>
      <c r="D5" s="101"/>
      <c r="E5" s="102" t="s">
        <v>35</v>
      </c>
    </row>
    <row r="6" spans="2:6" ht="22.5" customHeight="1" thickTop="1" thickBot="1" x14ac:dyDescent="0.25">
      <c r="B6" s="100"/>
      <c r="C6" s="30" t="s">
        <v>48</v>
      </c>
      <c r="D6" s="30" t="s">
        <v>49</v>
      </c>
      <c r="E6" s="103"/>
    </row>
    <row r="7" spans="2:6" ht="15.75" thickTop="1" x14ac:dyDescent="0.2">
      <c r="B7" s="67">
        <v>37894</v>
      </c>
      <c r="C7" s="16">
        <v>532531</v>
      </c>
      <c r="D7" s="16">
        <v>394551</v>
      </c>
      <c r="E7" s="31">
        <f t="shared" ref="E7:E68" si="0">+C7+D7</f>
        <v>927082</v>
      </c>
      <c r="F7" s="19"/>
    </row>
    <row r="8" spans="2:6" ht="15" x14ac:dyDescent="0.2">
      <c r="B8" s="67">
        <v>37986</v>
      </c>
      <c r="C8" s="17">
        <v>568158</v>
      </c>
      <c r="D8" s="17">
        <v>418380</v>
      </c>
      <c r="E8" s="31">
        <f t="shared" si="0"/>
        <v>986538</v>
      </c>
      <c r="F8" s="19"/>
    </row>
    <row r="9" spans="2:6" ht="15" x14ac:dyDescent="0.2">
      <c r="B9" s="67">
        <v>38077</v>
      </c>
      <c r="C9" s="17">
        <v>591737</v>
      </c>
      <c r="D9" s="17">
        <v>433631</v>
      </c>
      <c r="E9" s="31">
        <f t="shared" si="0"/>
        <v>1025368</v>
      </c>
      <c r="F9" s="19"/>
    </row>
    <row r="10" spans="2:6" ht="15" x14ac:dyDescent="0.2">
      <c r="B10" s="67">
        <v>38168</v>
      </c>
      <c r="C10" s="17">
        <v>625903</v>
      </c>
      <c r="D10" s="17">
        <v>459445</v>
      </c>
      <c r="E10" s="31">
        <f t="shared" si="0"/>
        <v>1085348</v>
      </c>
      <c r="F10" s="19"/>
    </row>
    <row r="11" spans="2:6" ht="15" x14ac:dyDescent="0.2">
      <c r="B11" s="67">
        <v>38260</v>
      </c>
      <c r="C11" s="17">
        <v>654435</v>
      </c>
      <c r="D11" s="17">
        <v>482159</v>
      </c>
      <c r="E11" s="31">
        <f t="shared" si="0"/>
        <v>1136594</v>
      </c>
      <c r="F11" s="19"/>
    </row>
    <row r="12" spans="2:6" ht="15" x14ac:dyDescent="0.2">
      <c r="B12" s="67">
        <v>38352</v>
      </c>
      <c r="C12" s="17">
        <v>685676</v>
      </c>
      <c r="D12" s="17">
        <v>504526</v>
      </c>
      <c r="E12" s="31">
        <f t="shared" si="0"/>
        <v>1190202</v>
      </c>
      <c r="F12" s="19"/>
    </row>
    <row r="13" spans="2:6" ht="15" x14ac:dyDescent="0.2">
      <c r="B13" s="67">
        <v>38442</v>
      </c>
      <c r="C13" s="17">
        <v>736918</v>
      </c>
      <c r="D13" s="17">
        <v>543491</v>
      </c>
      <c r="E13" s="31">
        <f t="shared" si="0"/>
        <v>1280409</v>
      </c>
      <c r="F13" s="19"/>
    </row>
    <row r="14" spans="2:6" ht="15" x14ac:dyDescent="0.2">
      <c r="B14" s="67">
        <v>38533</v>
      </c>
      <c r="C14" s="17">
        <v>771159</v>
      </c>
      <c r="D14" s="17">
        <v>564124</v>
      </c>
      <c r="E14" s="31">
        <f t="shared" si="0"/>
        <v>1335283</v>
      </c>
      <c r="F14" s="19"/>
    </row>
    <row r="15" spans="2:6" ht="15" x14ac:dyDescent="0.2">
      <c r="B15" s="67">
        <v>38625</v>
      </c>
      <c r="C15" s="17">
        <v>802610</v>
      </c>
      <c r="D15" s="17">
        <v>583713</v>
      </c>
      <c r="E15" s="31">
        <f t="shared" si="0"/>
        <v>1386323</v>
      </c>
      <c r="F15" s="19"/>
    </row>
    <row r="16" spans="2:6" ht="15" x14ac:dyDescent="0.2">
      <c r="B16" s="67">
        <v>38717</v>
      </c>
      <c r="C16" s="17">
        <v>828566</v>
      </c>
      <c r="D16" s="17">
        <v>600955</v>
      </c>
      <c r="E16" s="31">
        <f t="shared" si="0"/>
        <v>1429521</v>
      </c>
      <c r="F16" s="19"/>
    </row>
    <row r="17" spans="2:6" ht="15" x14ac:dyDescent="0.2">
      <c r="B17" s="67">
        <v>38807</v>
      </c>
      <c r="C17" s="17">
        <v>851351</v>
      </c>
      <c r="D17" s="17">
        <v>614223</v>
      </c>
      <c r="E17" s="31">
        <f t="shared" si="0"/>
        <v>1465574</v>
      </c>
      <c r="F17" s="19"/>
    </row>
    <row r="18" spans="2:6" ht="15" x14ac:dyDescent="0.2">
      <c r="B18" s="67">
        <v>38898</v>
      </c>
      <c r="C18" s="17">
        <v>876357</v>
      </c>
      <c r="D18" s="17">
        <v>629068</v>
      </c>
      <c r="E18" s="31">
        <f t="shared" si="0"/>
        <v>1505425</v>
      </c>
      <c r="F18" s="19"/>
    </row>
    <row r="19" spans="2:6" ht="15" x14ac:dyDescent="0.2">
      <c r="B19" s="67">
        <v>38990</v>
      </c>
      <c r="C19" s="17">
        <v>903011</v>
      </c>
      <c r="D19" s="17">
        <v>643183</v>
      </c>
      <c r="E19" s="31">
        <f t="shared" si="0"/>
        <v>1546194</v>
      </c>
      <c r="F19" s="19"/>
    </row>
    <row r="20" spans="2:6" ht="15" x14ac:dyDescent="0.2">
      <c r="B20" s="67">
        <v>39082</v>
      </c>
      <c r="C20" s="17">
        <v>930043</v>
      </c>
      <c r="D20" s="17">
        <v>658578</v>
      </c>
      <c r="E20" s="31">
        <f t="shared" si="0"/>
        <v>1588621</v>
      </c>
      <c r="F20" s="19"/>
    </row>
    <row r="21" spans="2:6" ht="15" x14ac:dyDescent="0.2">
      <c r="B21" s="67">
        <v>39172</v>
      </c>
      <c r="C21" s="17">
        <v>960046</v>
      </c>
      <c r="D21" s="17">
        <v>677378</v>
      </c>
      <c r="E21" s="31">
        <f t="shared" si="0"/>
        <v>1637424</v>
      </c>
      <c r="F21" s="19"/>
    </row>
    <row r="22" spans="2:6" ht="15" x14ac:dyDescent="0.2">
      <c r="B22" s="67">
        <v>39263</v>
      </c>
      <c r="C22" s="17">
        <v>989405</v>
      </c>
      <c r="D22" s="17">
        <v>695163</v>
      </c>
      <c r="E22" s="31">
        <f t="shared" si="0"/>
        <v>1684568</v>
      </c>
      <c r="F22" s="19"/>
    </row>
    <row r="23" spans="2:6" ht="15" x14ac:dyDescent="0.2">
      <c r="B23" s="67">
        <v>39355</v>
      </c>
      <c r="C23" s="17">
        <v>1016762</v>
      </c>
      <c r="D23" s="17">
        <v>712236</v>
      </c>
      <c r="E23" s="31">
        <f t="shared" si="0"/>
        <v>1728998</v>
      </c>
      <c r="F23" s="19"/>
    </row>
    <row r="24" spans="2:6" ht="15" x14ac:dyDescent="0.2">
      <c r="B24" s="67">
        <v>39447</v>
      </c>
      <c r="C24" s="17">
        <v>1055907</v>
      </c>
      <c r="D24" s="17">
        <v>741120</v>
      </c>
      <c r="E24" s="31">
        <f t="shared" si="0"/>
        <v>1797027</v>
      </c>
      <c r="F24" s="19"/>
    </row>
    <row r="25" spans="2:6" ht="15" x14ac:dyDescent="0.2">
      <c r="B25" s="67">
        <v>39538</v>
      </c>
      <c r="C25" s="17">
        <v>1085419</v>
      </c>
      <c r="D25" s="17">
        <v>761553</v>
      </c>
      <c r="E25" s="31">
        <f t="shared" si="0"/>
        <v>1846972</v>
      </c>
      <c r="F25" s="19"/>
    </row>
    <row r="26" spans="2:6" ht="15" x14ac:dyDescent="0.2">
      <c r="B26" s="67">
        <v>39629</v>
      </c>
      <c r="C26" s="17">
        <v>1114530</v>
      </c>
      <c r="D26" s="17">
        <v>781484</v>
      </c>
      <c r="E26" s="31">
        <f t="shared" si="0"/>
        <v>1896014</v>
      </c>
      <c r="F26" s="19"/>
    </row>
    <row r="27" spans="2:6" ht="15" x14ac:dyDescent="0.2">
      <c r="B27" s="67">
        <v>39721</v>
      </c>
      <c r="C27" s="17">
        <v>1141705</v>
      </c>
      <c r="D27" s="17">
        <v>799963</v>
      </c>
      <c r="E27" s="31">
        <f t="shared" si="0"/>
        <v>1941668</v>
      </c>
      <c r="F27" s="19"/>
    </row>
    <row r="28" spans="2:6" ht="15" x14ac:dyDescent="0.2">
      <c r="B28" s="67">
        <v>39813</v>
      </c>
      <c r="C28" s="17">
        <v>1165631</v>
      </c>
      <c r="D28" s="17">
        <v>818089</v>
      </c>
      <c r="E28" s="31">
        <f t="shared" si="0"/>
        <v>1983720</v>
      </c>
      <c r="F28" s="19"/>
    </row>
    <row r="29" spans="2:6" ht="15" x14ac:dyDescent="0.2">
      <c r="B29" s="67">
        <v>39903</v>
      </c>
      <c r="C29" s="17">
        <v>1189797</v>
      </c>
      <c r="D29" s="17">
        <v>839647</v>
      </c>
      <c r="E29" s="31">
        <f t="shared" si="0"/>
        <v>2029444</v>
      </c>
      <c r="F29" s="19"/>
    </row>
    <row r="30" spans="2:6" ht="15" x14ac:dyDescent="0.2">
      <c r="B30" s="67">
        <v>39994</v>
      </c>
      <c r="C30" s="17">
        <v>1216080</v>
      </c>
      <c r="D30" s="17">
        <v>863081</v>
      </c>
      <c r="E30" s="31">
        <f t="shared" si="0"/>
        <v>2079161</v>
      </c>
      <c r="F30" s="19"/>
    </row>
    <row r="31" spans="2:6" ht="15" x14ac:dyDescent="0.2">
      <c r="B31" s="67">
        <v>40086</v>
      </c>
      <c r="C31" s="17">
        <v>1256513</v>
      </c>
      <c r="D31" s="17">
        <v>891541</v>
      </c>
      <c r="E31" s="31">
        <f t="shared" si="0"/>
        <v>2148054</v>
      </c>
      <c r="F31" s="19"/>
    </row>
    <row r="32" spans="2:6" ht="15" x14ac:dyDescent="0.2">
      <c r="B32" s="67">
        <v>40178</v>
      </c>
      <c r="C32" s="17">
        <v>1281904</v>
      </c>
      <c r="D32" s="17">
        <v>911986</v>
      </c>
      <c r="E32" s="31">
        <f t="shared" si="0"/>
        <v>2193890</v>
      </c>
      <c r="F32" s="19"/>
    </row>
    <row r="33" spans="2:6" ht="15" x14ac:dyDescent="0.2">
      <c r="B33" s="67">
        <v>40268</v>
      </c>
      <c r="C33" s="17">
        <v>1307004</v>
      </c>
      <c r="D33" s="17">
        <v>932760</v>
      </c>
      <c r="E33" s="31">
        <f t="shared" si="0"/>
        <v>2239764</v>
      </c>
      <c r="F33" s="19"/>
    </row>
    <row r="34" spans="2:6" ht="15" x14ac:dyDescent="0.2">
      <c r="B34" s="67">
        <v>40359</v>
      </c>
      <c r="C34" s="17">
        <v>1332160</v>
      </c>
      <c r="D34" s="17">
        <v>950674</v>
      </c>
      <c r="E34" s="31">
        <f t="shared" si="0"/>
        <v>2282834</v>
      </c>
      <c r="F34" s="19"/>
    </row>
    <row r="35" spans="2:6" ht="15" x14ac:dyDescent="0.2">
      <c r="B35" s="67">
        <v>40451</v>
      </c>
      <c r="C35" s="17">
        <v>1356446</v>
      </c>
      <c r="D35" s="17">
        <v>969443</v>
      </c>
      <c r="E35" s="31">
        <f t="shared" si="0"/>
        <v>2325889</v>
      </c>
      <c r="F35" s="19"/>
    </row>
    <row r="36" spans="2:6" ht="15" x14ac:dyDescent="0.2">
      <c r="B36" s="67">
        <v>40543</v>
      </c>
      <c r="C36" s="17">
        <v>1383536</v>
      </c>
      <c r="D36" s="17">
        <v>991247</v>
      </c>
      <c r="E36" s="31">
        <f t="shared" si="0"/>
        <v>2374783</v>
      </c>
      <c r="F36" s="19"/>
    </row>
    <row r="37" spans="2:6" ht="13.5" customHeight="1" x14ac:dyDescent="0.2">
      <c r="B37" s="67">
        <v>40633</v>
      </c>
      <c r="C37" s="17">
        <v>1408467</v>
      </c>
      <c r="D37" s="17">
        <v>1011917</v>
      </c>
      <c r="E37" s="31">
        <f t="shared" si="0"/>
        <v>2420384</v>
      </c>
      <c r="F37" s="19"/>
    </row>
    <row r="38" spans="2:6" ht="13.5" customHeight="1" x14ac:dyDescent="0.2">
      <c r="B38" s="67">
        <v>40724</v>
      </c>
      <c r="C38" s="17">
        <v>1432820</v>
      </c>
      <c r="D38" s="17">
        <v>1031891</v>
      </c>
      <c r="E38" s="31">
        <f t="shared" si="0"/>
        <v>2464711</v>
      </c>
      <c r="F38" s="19"/>
    </row>
    <row r="39" spans="2:6" ht="13.5" customHeight="1" x14ac:dyDescent="0.2">
      <c r="B39" s="67">
        <v>40816</v>
      </c>
      <c r="C39" s="17">
        <v>1456410</v>
      </c>
      <c r="D39" s="17">
        <v>1051028</v>
      </c>
      <c r="E39" s="31">
        <f t="shared" si="0"/>
        <v>2507438</v>
      </c>
      <c r="F39" s="19"/>
    </row>
    <row r="40" spans="2:6" ht="13.5" customHeight="1" x14ac:dyDescent="0.2">
      <c r="B40" s="67">
        <v>40908</v>
      </c>
      <c r="C40" s="17">
        <v>1480731</v>
      </c>
      <c r="D40" s="17">
        <v>1072243</v>
      </c>
      <c r="E40" s="31">
        <f t="shared" si="0"/>
        <v>2552974</v>
      </c>
      <c r="F40" s="19"/>
    </row>
    <row r="41" spans="2:6" ht="15" x14ac:dyDescent="0.2">
      <c r="B41" s="67">
        <v>40999</v>
      </c>
      <c r="C41" s="17">
        <v>1502036</v>
      </c>
      <c r="D41" s="17">
        <v>1089030</v>
      </c>
      <c r="E41" s="31">
        <f t="shared" si="0"/>
        <v>2591066</v>
      </c>
      <c r="F41" s="19"/>
    </row>
    <row r="42" spans="2:6" ht="15" x14ac:dyDescent="0.2">
      <c r="B42" s="67">
        <v>41090</v>
      </c>
      <c r="C42" s="17">
        <v>1523826</v>
      </c>
      <c r="D42" s="17">
        <v>1106320</v>
      </c>
      <c r="E42" s="31">
        <f t="shared" si="0"/>
        <v>2630146</v>
      </c>
      <c r="F42" s="19"/>
    </row>
    <row r="43" spans="2:6" ht="15" x14ac:dyDescent="0.2">
      <c r="B43" s="67">
        <v>41182</v>
      </c>
      <c r="C43" s="17">
        <v>1546616</v>
      </c>
      <c r="D43" s="17">
        <v>1123301</v>
      </c>
      <c r="E43" s="31">
        <f t="shared" si="0"/>
        <v>2669917</v>
      </c>
      <c r="F43" s="19"/>
    </row>
    <row r="44" spans="2:6" ht="15" x14ac:dyDescent="0.2">
      <c r="B44" s="67">
        <v>41274</v>
      </c>
      <c r="C44" s="17">
        <v>1570504</v>
      </c>
      <c r="D44" s="17">
        <v>1143945</v>
      </c>
      <c r="E44" s="31">
        <f t="shared" si="0"/>
        <v>2714449</v>
      </c>
      <c r="F44" s="19"/>
    </row>
    <row r="45" spans="2:6" ht="15" x14ac:dyDescent="0.2">
      <c r="B45" s="67">
        <v>41364</v>
      </c>
      <c r="C45" s="17">
        <v>1592078</v>
      </c>
      <c r="D45" s="17">
        <v>1161713</v>
      </c>
      <c r="E45" s="31">
        <f t="shared" si="0"/>
        <v>2753791</v>
      </c>
      <c r="F45" s="19"/>
    </row>
    <row r="46" spans="2:6" ht="15" x14ac:dyDescent="0.2">
      <c r="B46" s="67">
        <v>41455</v>
      </c>
      <c r="C46" s="17">
        <v>1615531</v>
      </c>
      <c r="D46" s="17">
        <v>1181744</v>
      </c>
      <c r="E46" s="31">
        <f t="shared" si="0"/>
        <v>2797275</v>
      </c>
      <c r="F46" s="19"/>
    </row>
    <row r="47" spans="2:6" ht="15" x14ac:dyDescent="0.2">
      <c r="B47" s="67">
        <v>41547</v>
      </c>
      <c r="C47" s="17">
        <v>1637740</v>
      </c>
      <c r="D47" s="17">
        <v>1200188</v>
      </c>
      <c r="E47" s="31">
        <f t="shared" si="0"/>
        <v>2837928</v>
      </c>
      <c r="F47" s="19"/>
    </row>
    <row r="48" spans="2:6" ht="15" x14ac:dyDescent="0.2">
      <c r="B48" s="67">
        <v>41639</v>
      </c>
      <c r="C48" s="17">
        <v>1661097</v>
      </c>
      <c r="D48" s="17">
        <v>1220033</v>
      </c>
      <c r="E48" s="31">
        <f t="shared" si="0"/>
        <v>2881130</v>
      </c>
      <c r="F48" s="19"/>
    </row>
    <row r="49" spans="2:6" ht="15" x14ac:dyDescent="0.2">
      <c r="B49" s="67">
        <v>41729</v>
      </c>
      <c r="C49" s="17">
        <v>1683744</v>
      </c>
      <c r="D49" s="17">
        <v>1239712</v>
      </c>
      <c r="E49" s="31">
        <f t="shared" si="0"/>
        <v>2923456</v>
      </c>
      <c r="F49" s="19"/>
    </row>
    <row r="50" spans="2:6" ht="15" x14ac:dyDescent="0.2">
      <c r="B50" s="67">
        <v>41820</v>
      </c>
      <c r="C50" s="17">
        <v>1708273</v>
      </c>
      <c r="D50" s="17">
        <v>1260612</v>
      </c>
      <c r="E50" s="31">
        <f t="shared" si="0"/>
        <v>2968885</v>
      </c>
      <c r="F50" s="19"/>
    </row>
    <row r="51" spans="2:6" ht="15" x14ac:dyDescent="0.2">
      <c r="B51" s="67">
        <v>41912</v>
      </c>
      <c r="C51" s="17">
        <v>1733039</v>
      </c>
      <c r="D51" s="17">
        <v>1282081</v>
      </c>
      <c r="E51" s="31">
        <f t="shared" si="0"/>
        <v>3015120</v>
      </c>
      <c r="F51" s="19"/>
    </row>
    <row r="52" spans="2:6" ht="15" x14ac:dyDescent="0.2">
      <c r="B52" s="67">
        <v>42004</v>
      </c>
      <c r="C52" s="17">
        <v>1759926</v>
      </c>
      <c r="D52" s="17">
        <v>1309974</v>
      </c>
      <c r="E52" s="31">
        <f t="shared" si="0"/>
        <v>3069900</v>
      </c>
      <c r="F52" s="19"/>
    </row>
    <row r="53" spans="2:6" ht="15" x14ac:dyDescent="0.2">
      <c r="B53" s="67">
        <v>42094</v>
      </c>
      <c r="C53" s="17">
        <v>1783000</v>
      </c>
      <c r="D53" s="17">
        <v>1330536</v>
      </c>
      <c r="E53" s="31">
        <f t="shared" si="0"/>
        <v>3113536</v>
      </c>
      <c r="F53" s="19"/>
    </row>
    <row r="54" spans="2:6" ht="15" x14ac:dyDescent="0.2">
      <c r="B54" s="67">
        <v>42185</v>
      </c>
      <c r="C54" s="17">
        <v>1810242</v>
      </c>
      <c r="D54" s="17">
        <v>1354380</v>
      </c>
      <c r="E54" s="31">
        <f t="shared" si="0"/>
        <v>3164622</v>
      </c>
      <c r="F54" s="19"/>
    </row>
    <row r="55" spans="2:6" ht="15" x14ac:dyDescent="0.2">
      <c r="B55" s="67">
        <v>42277</v>
      </c>
      <c r="C55" s="17">
        <v>1836999</v>
      </c>
      <c r="D55" s="17">
        <v>1378453</v>
      </c>
      <c r="E55" s="31">
        <f t="shared" si="0"/>
        <v>3215452</v>
      </c>
      <c r="F55" s="19"/>
    </row>
    <row r="56" spans="2:6" ht="15" x14ac:dyDescent="0.2">
      <c r="B56" s="67">
        <v>42369</v>
      </c>
      <c r="C56" s="17">
        <v>1864734</v>
      </c>
      <c r="D56" s="17">
        <v>1405023</v>
      </c>
      <c r="E56" s="31">
        <f t="shared" si="0"/>
        <v>3269757</v>
      </c>
      <c r="F56" s="19"/>
    </row>
    <row r="57" spans="2:6" ht="15" x14ac:dyDescent="0.2">
      <c r="B57" s="67">
        <v>42460</v>
      </c>
      <c r="C57" s="17">
        <v>1889199</v>
      </c>
      <c r="D57" s="17">
        <v>1426817</v>
      </c>
      <c r="E57" s="31">
        <f t="shared" si="0"/>
        <v>3316016</v>
      </c>
      <c r="F57" s="19"/>
    </row>
    <row r="58" spans="2:6" ht="15" x14ac:dyDescent="0.2">
      <c r="B58" s="67">
        <v>42551</v>
      </c>
      <c r="C58" s="17">
        <v>1914446</v>
      </c>
      <c r="D58" s="17">
        <v>1448995</v>
      </c>
      <c r="E58" s="31">
        <f t="shared" si="0"/>
        <v>3363441</v>
      </c>
      <c r="F58" s="19"/>
    </row>
    <row r="59" spans="2:6" ht="15" x14ac:dyDescent="0.2">
      <c r="B59" s="67">
        <v>42643</v>
      </c>
      <c r="C59" s="17">
        <v>1940902</v>
      </c>
      <c r="D59" s="17">
        <v>1472641</v>
      </c>
      <c r="E59" s="31">
        <f t="shared" si="0"/>
        <v>3413543</v>
      </c>
      <c r="F59" s="19"/>
    </row>
    <row r="60" spans="2:6" ht="15" x14ac:dyDescent="0.2">
      <c r="B60" s="67">
        <v>42735</v>
      </c>
      <c r="C60" s="17">
        <v>1974015</v>
      </c>
      <c r="D60" s="17">
        <v>1499879</v>
      </c>
      <c r="E60" s="31">
        <f t="shared" si="0"/>
        <v>3473894</v>
      </c>
      <c r="F60" s="19"/>
    </row>
    <row r="61" spans="2:6" ht="15" x14ac:dyDescent="0.2">
      <c r="B61" s="67">
        <v>42825</v>
      </c>
      <c r="C61" s="17">
        <v>2004692</v>
      </c>
      <c r="D61" s="17">
        <v>1524376</v>
      </c>
      <c r="E61" s="31">
        <f t="shared" si="0"/>
        <v>3529068</v>
      </c>
      <c r="F61" s="19"/>
    </row>
    <row r="62" spans="2:6" ht="15" x14ac:dyDescent="0.2">
      <c r="B62" s="67">
        <v>42916</v>
      </c>
      <c r="C62" s="17">
        <v>2035586</v>
      </c>
      <c r="D62" s="17">
        <v>1549425</v>
      </c>
      <c r="E62" s="31">
        <f t="shared" si="0"/>
        <v>3585011</v>
      </c>
      <c r="F62" s="19"/>
    </row>
    <row r="63" spans="2:6" ht="15" x14ac:dyDescent="0.2">
      <c r="B63" s="67">
        <v>43008</v>
      </c>
      <c r="C63" s="17">
        <v>2067077</v>
      </c>
      <c r="D63" s="17">
        <v>1574903</v>
      </c>
      <c r="E63" s="31">
        <f t="shared" si="0"/>
        <v>3641980</v>
      </c>
      <c r="F63" s="19"/>
    </row>
    <row r="64" spans="2:6" ht="15" x14ac:dyDescent="0.2">
      <c r="B64" s="67">
        <v>43100</v>
      </c>
      <c r="C64" s="17">
        <v>2098283</v>
      </c>
      <c r="D64" s="17">
        <v>1605072</v>
      </c>
      <c r="E64" s="31">
        <f t="shared" si="0"/>
        <v>3703355</v>
      </c>
      <c r="F64" s="19"/>
    </row>
    <row r="65" spans="2:6" ht="15" x14ac:dyDescent="0.2">
      <c r="B65" s="67">
        <v>43190</v>
      </c>
      <c r="C65" s="17">
        <v>2125733</v>
      </c>
      <c r="D65" s="17">
        <v>1628458</v>
      </c>
      <c r="E65" s="31">
        <f t="shared" si="0"/>
        <v>3754191</v>
      </c>
      <c r="F65" s="19"/>
    </row>
    <row r="66" spans="2:6" ht="15" x14ac:dyDescent="0.2">
      <c r="B66" s="67">
        <v>43281</v>
      </c>
      <c r="C66" s="17">
        <v>2152877</v>
      </c>
      <c r="D66" s="17">
        <v>1652775</v>
      </c>
      <c r="E66" s="31">
        <f t="shared" si="0"/>
        <v>3805652</v>
      </c>
      <c r="F66" s="19"/>
    </row>
    <row r="67" spans="2:6" ht="15" x14ac:dyDescent="0.2">
      <c r="B67" s="67">
        <v>43373</v>
      </c>
      <c r="C67" s="17">
        <v>2181428</v>
      </c>
      <c r="D67" s="17">
        <v>1679013</v>
      </c>
      <c r="E67" s="31">
        <f t="shared" si="0"/>
        <v>3860441</v>
      </c>
      <c r="F67" s="19"/>
    </row>
    <row r="68" spans="2:6" ht="15" x14ac:dyDescent="0.2">
      <c r="B68" s="67">
        <v>43465</v>
      </c>
      <c r="C68" s="17">
        <v>2212375</v>
      </c>
      <c r="D68" s="17">
        <v>1707568</v>
      </c>
      <c r="E68" s="31">
        <f t="shared" si="0"/>
        <v>3919943</v>
      </c>
      <c r="F68" s="19"/>
    </row>
    <row r="69" spans="2:6" ht="15" x14ac:dyDescent="0.2">
      <c r="B69" s="67">
        <v>43555</v>
      </c>
      <c r="C69" s="17">
        <v>2242827</v>
      </c>
      <c r="D69" s="17">
        <v>1736813</v>
      </c>
      <c r="E69" s="31">
        <v>3979640</v>
      </c>
      <c r="F69" s="19"/>
    </row>
    <row r="70" spans="2:6" ht="15" x14ac:dyDescent="0.2">
      <c r="B70" s="67">
        <v>43646</v>
      </c>
      <c r="C70" s="17">
        <v>2272363</v>
      </c>
      <c r="D70" s="17">
        <v>1764260</v>
      </c>
      <c r="E70" s="31">
        <v>4036623</v>
      </c>
      <c r="F70" s="19"/>
    </row>
    <row r="71" spans="2:6" ht="15" x14ac:dyDescent="0.2">
      <c r="B71" s="67">
        <v>43738</v>
      </c>
      <c r="C71" s="17">
        <v>2299750</v>
      </c>
      <c r="D71" s="17">
        <v>1789913</v>
      </c>
      <c r="E71" s="31">
        <v>4089663</v>
      </c>
      <c r="F71" s="19"/>
    </row>
    <row r="72" spans="2:6" ht="15" x14ac:dyDescent="0.2">
      <c r="B72" s="67">
        <v>43830</v>
      </c>
      <c r="C72" s="17">
        <v>2321656</v>
      </c>
      <c r="D72" s="17">
        <v>1811487</v>
      </c>
      <c r="E72" s="31">
        <v>4133143</v>
      </c>
      <c r="F72" s="19"/>
    </row>
    <row r="73" spans="2:6" ht="15" x14ac:dyDescent="0.2">
      <c r="B73" s="67">
        <v>43921</v>
      </c>
      <c r="C73" s="17">
        <v>2354179</v>
      </c>
      <c r="D73" s="17">
        <v>1841957</v>
      </c>
      <c r="E73" s="31">
        <v>4196136</v>
      </c>
      <c r="F73" s="19"/>
    </row>
    <row r="74" spans="2:6" ht="15" x14ac:dyDescent="0.2">
      <c r="B74" s="67">
        <v>44012</v>
      </c>
      <c r="C74" s="17">
        <v>2365413</v>
      </c>
      <c r="D74" s="17">
        <v>1852931</v>
      </c>
      <c r="E74" s="31">
        <v>4218344</v>
      </c>
      <c r="F74" s="19"/>
    </row>
    <row r="75" spans="2:6" ht="15" x14ac:dyDescent="0.2">
      <c r="B75" s="67">
        <v>44104</v>
      </c>
      <c r="C75" s="17">
        <v>2381144</v>
      </c>
      <c r="D75" s="17">
        <v>1869259</v>
      </c>
      <c r="E75" s="31">
        <v>4250403</v>
      </c>
      <c r="F75" s="19"/>
    </row>
    <row r="76" spans="2:6" ht="15" x14ac:dyDescent="0.2">
      <c r="B76" s="67">
        <v>44196</v>
      </c>
      <c r="C76" s="17">
        <v>2404191</v>
      </c>
      <c r="D76" s="17">
        <v>1891289</v>
      </c>
      <c r="E76" s="31">
        <v>4295480</v>
      </c>
      <c r="F76" s="19"/>
    </row>
    <row r="77" spans="2:6" ht="15" x14ac:dyDescent="0.2">
      <c r="B77" s="67">
        <v>44286</v>
      </c>
      <c r="C77" s="17">
        <v>2433014</v>
      </c>
      <c r="D77" s="17">
        <v>1923904</v>
      </c>
      <c r="E77" s="31">
        <v>4356918</v>
      </c>
      <c r="F77" s="19"/>
    </row>
    <row r="78" spans="2:6" ht="15" x14ac:dyDescent="0.2">
      <c r="B78" s="67">
        <v>44377</v>
      </c>
      <c r="C78" s="17">
        <v>2461436</v>
      </c>
      <c r="D78" s="17">
        <v>1953600</v>
      </c>
      <c r="E78" s="31">
        <v>4415036</v>
      </c>
      <c r="F78" s="19"/>
    </row>
    <row r="79" spans="2:6" ht="15" x14ac:dyDescent="0.2">
      <c r="B79" s="67">
        <v>44469</v>
      </c>
      <c r="C79" s="17">
        <v>2486827</v>
      </c>
      <c r="D79" s="17">
        <v>1985133</v>
      </c>
      <c r="E79" s="31">
        <v>4471960</v>
      </c>
      <c r="F79" s="19"/>
    </row>
    <row r="80" spans="2:6" ht="15" x14ac:dyDescent="0.25">
      <c r="B80" s="68">
        <v>44561</v>
      </c>
      <c r="C80" s="17">
        <v>2502520</v>
      </c>
      <c r="D80" s="17">
        <v>2009454</v>
      </c>
      <c r="E80" s="31">
        <v>4511974</v>
      </c>
      <c r="F80" s="19"/>
    </row>
    <row r="81" spans="2:9" ht="15" x14ac:dyDescent="0.25">
      <c r="B81" s="68">
        <v>44651</v>
      </c>
      <c r="C81" s="17">
        <v>2441868</v>
      </c>
      <c r="D81" s="17">
        <v>2012201</v>
      </c>
      <c r="E81" s="31">
        <f t="shared" ref="E81" si="1">+C81+D81</f>
        <v>4454069</v>
      </c>
      <c r="F81" s="19"/>
    </row>
    <row r="82" spans="2:9" ht="15" x14ac:dyDescent="0.25">
      <c r="B82" s="68">
        <v>44742</v>
      </c>
      <c r="C82" s="17">
        <v>2477349</v>
      </c>
      <c r="D82" s="17">
        <v>2054915</v>
      </c>
      <c r="E82" s="31">
        <f>+C82+D82</f>
        <v>4532264</v>
      </c>
      <c r="F82" s="19"/>
    </row>
    <row r="83" spans="2:9" ht="15" x14ac:dyDescent="0.25">
      <c r="B83" s="68">
        <v>44834</v>
      </c>
      <c r="C83" s="17">
        <v>2605554</v>
      </c>
      <c r="D83" s="17">
        <v>2131766</v>
      </c>
      <c r="E83" s="31">
        <v>4737320</v>
      </c>
      <c r="F83" s="19"/>
    </row>
    <row r="84" spans="2:9" s="21" customFormat="1" ht="15" x14ac:dyDescent="0.25">
      <c r="B84" s="68">
        <v>44926</v>
      </c>
      <c r="C84" s="17">
        <v>2631139</v>
      </c>
      <c r="D84" s="17">
        <v>2157720</v>
      </c>
      <c r="E84" s="31">
        <f>+C84+D84</f>
        <v>4788859</v>
      </c>
      <c r="F84" s="19"/>
      <c r="G84" s="20"/>
      <c r="H84" s="20"/>
    </row>
    <row r="85" spans="2:9" s="21" customFormat="1" ht="15" x14ac:dyDescent="0.25">
      <c r="B85" s="68">
        <v>45016</v>
      </c>
      <c r="C85" s="17">
        <v>2673313</v>
      </c>
      <c r="D85" s="17">
        <v>2193019</v>
      </c>
      <c r="E85" s="31">
        <v>4866332</v>
      </c>
      <c r="F85" s="19"/>
      <c r="G85" s="20"/>
      <c r="H85" s="22"/>
      <c r="I85" s="23"/>
    </row>
    <row r="86" spans="2:9" s="21" customFormat="1" ht="15" x14ac:dyDescent="0.25">
      <c r="B86" s="68">
        <v>45107</v>
      </c>
      <c r="C86" s="17">
        <v>2697961</v>
      </c>
      <c r="D86" s="17">
        <v>2226134</v>
      </c>
      <c r="E86" s="31">
        <f>+C86+D86</f>
        <v>4924095</v>
      </c>
      <c r="F86" s="19"/>
      <c r="G86" s="20"/>
      <c r="H86" s="22"/>
      <c r="I86" s="23"/>
    </row>
    <row r="87" spans="2:9" s="21" customFormat="1" ht="15" x14ac:dyDescent="0.25">
      <c r="B87" s="68">
        <v>45199</v>
      </c>
      <c r="C87" s="17">
        <v>2726228</v>
      </c>
      <c r="D87" s="17">
        <v>2251481</v>
      </c>
      <c r="E87" s="31">
        <f>+C87+D87</f>
        <v>4977709</v>
      </c>
      <c r="F87" s="19"/>
      <c r="G87" s="20"/>
      <c r="H87" s="22"/>
      <c r="I87" s="23"/>
    </row>
    <row r="88" spans="2:9" s="21" customFormat="1" ht="15" x14ac:dyDescent="0.25">
      <c r="B88" s="46">
        <v>45291</v>
      </c>
      <c r="C88" s="17">
        <v>2755877</v>
      </c>
      <c r="D88" s="17">
        <v>2282284</v>
      </c>
      <c r="E88" s="31">
        <f>+C88+D88</f>
        <v>5038161</v>
      </c>
      <c r="F88" s="19"/>
      <c r="G88" s="20"/>
      <c r="H88" s="22"/>
      <c r="I88" s="23"/>
    </row>
    <row r="89" spans="2:9" s="11" customFormat="1" ht="15" x14ac:dyDescent="0.25">
      <c r="B89" s="46">
        <v>45382</v>
      </c>
      <c r="C89" s="17">
        <v>2788016</v>
      </c>
      <c r="D89" s="17">
        <v>2313642</v>
      </c>
      <c r="E89" s="31">
        <v>5101658</v>
      </c>
      <c r="F89" s="19"/>
    </row>
    <row r="90" spans="2:9" s="11" customFormat="1" ht="15" x14ac:dyDescent="0.25">
      <c r="B90" s="46">
        <v>45473</v>
      </c>
      <c r="C90" s="17">
        <v>2821584</v>
      </c>
      <c r="D90" s="17">
        <v>2346300</v>
      </c>
      <c r="E90" s="69">
        <v>5167884</v>
      </c>
      <c r="F90" s="19"/>
    </row>
    <row r="91" spans="2:9" s="11" customFormat="1" ht="15" x14ac:dyDescent="0.25">
      <c r="B91" s="46">
        <v>45565</v>
      </c>
      <c r="C91" s="17">
        <v>2856087</v>
      </c>
      <c r="D91" s="17">
        <v>2378736</v>
      </c>
      <c r="E91" s="31">
        <v>5234823</v>
      </c>
      <c r="F91" s="19"/>
    </row>
    <row r="92" spans="2:9" s="11" customFormat="1" ht="15" x14ac:dyDescent="0.25">
      <c r="B92" s="46">
        <v>45657</v>
      </c>
      <c r="C92" s="17">
        <v>2892776</v>
      </c>
      <c r="D92" s="17">
        <v>2417770</v>
      </c>
      <c r="E92" s="31">
        <v>5310546</v>
      </c>
      <c r="F92" s="19"/>
    </row>
    <row r="93" spans="2:9" s="11" customFormat="1" ht="15" x14ac:dyDescent="0.25">
      <c r="B93" s="46">
        <v>45747</v>
      </c>
      <c r="C93" s="17">
        <v>2922193</v>
      </c>
      <c r="D93" s="17">
        <v>2446683</v>
      </c>
      <c r="E93" s="31">
        <v>5368876</v>
      </c>
      <c r="F93" s="19"/>
    </row>
    <row r="94" spans="2:9" ht="42" customHeight="1" x14ac:dyDescent="0.2">
      <c r="B94" s="104" t="s">
        <v>50</v>
      </c>
      <c r="C94" s="104"/>
      <c r="D94" s="104"/>
      <c r="E94" s="104"/>
      <c r="F94" s="19"/>
    </row>
    <row r="95" spans="2:9" ht="13.5" x14ac:dyDescent="0.2">
      <c r="B95" s="95" t="s">
        <v>51</v>
      </c>
      <c r="C95" s="96"/>
      <c r="D95" s="96"/>
      <c r="E95" s="96"/>
      <c r="F95" s="19"/>
    </row>
    <row r="96" spans="2:9" x14ac:dyDescent="0.2">
      <c r="B96" s="18" t="s">
        <v>24</v>
      </c>
    </row>
  </sheetData>
  <sheetProtection insertColumns="0" insertRows="0" insertHyperlinks="0" deleteColumns="0" deleteRows="0" sort="0" autoFilter="0" pivotTables="0"/>
  <mergeCells count="8">
    <mergeCell ref="B1:E1"/>
    <mergeCell ref="B95:E95"/>
    <mergeCell ref="B2:E2"/>
    <mergeCell ref="B3:E3"/>
    <mergeCell ref="B5:B6"/>
    <mergeCell ref="C5:D5"/>
    <mergeCell ref="E5:E6"/>
    <mergeCell ref="B94:E94"/>
  </mergeCells>
  <pageMargins left="0.7" right="0.7" top="0.75" bottom="0.75" header="0.3" footer="0.3"/>
  <pageSetup scale="48" orientation="portrait" horizontalDpi="1200" verticalDpi="1200" r:id="rId1"/>
  <rowBreaks count="1" manualBreakCount="1">
    <brk id="6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workbookViewId="0">
      <selection activeCell="A2" sqref="A2"/>
    </sheetView>
  </sheetViews>
  <sheetFormatPr defaultColWidth="11.42578125" defaultRowHeight="12.75" x14ac:dyDescent="0.2"/>
  <sheetData>
    <row r="2" spans="1:1" x14ac:dyDescent="0.2">
      <c r="A2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13EC56-EADE-46A2-ACD8-D9CABD6328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5AD160-4571-4D09-A3B2-21CBB4AB0680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D8B6C05F-00E5-4789-9A4B-11437758AD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Cantidad de afiliados</vt:lpstr>
      <vt:lpstr>Afiliados x Edad</vt:lpstr>
      <vt:lpstr>Afiliados x Sexo</vt:lpstr>
      <vt:lpstr>Hoja1</vt:lpstr>
      <vt:lpstr>'Afiliados x Edad'!Print_Area</vt:lpstr>
      <vt:lpstr>'Afiliados x Sexo'!Print_Area</vt:lpstr>
      <vt:lpstr>'Cantidad de afiliados'!Print_Area</vt:lpstr>
    </vt:vector>
  </TitlesOfParts>
  <Manager/>
  <Company>Superintendencia de Pensiones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svasquez</dc:creator>
  <cp:keywords/>
  <dc:description/>
  <cp:lastModifiedBy>Alicia Michelle Alcantara Troncoso</cp:lastModifiedBy>
  <cp:revision/>
  <dcterms:created xsi:type="dcterms:W3CDTF">2011-07-11T15:40:25Z</dcterms:created>
  <dcterms:modified xsi:type="dcterms:W3CDTF">2025-05-08T19:30:42Z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